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13_ncr:1_{7EE93315-8F48-411F-8F75-616B1DDCC7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 nabave 2022." sheetId="2" r:id="rId1"/>
  </sheets>
  <definedNames>
    <definedName name="_xlnm.Print_Titles" localSheetId="0">'Plan nabave 2022.'!$12:$13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" l="1"/>
  <c r="O16" i="2"/>
  <c r="R80" i="2" l="1"/>
  <c r="R82" i="2" s="1"/>
  <c r="R86" i="2" s="1"/>
  <c r="AS80" i="2"/>
  <c r="AS82" i="2" s="1"/>
  <c r="AS86" i="2" s="1"/>
  <c r="E58" i="2" l="1"/>
  <c r="O85" i="2" l="1"/>
  <c r="O84" i="2"/>
  <c r="O83" i="2"/>
  <c r="AV82" i="2"/>
  <c r="AV86" i="2" s="1"/>
  <c r="O81" i="2"/>
  <c r="AY80" i="2"/>
  <c r="AY82" i="2" s="1"/>
  <c r="AY86" i="2" s="1"/>
  <c r="AX80" i="2"/>
  <c r="AX82" i="2" s="1"/>
  <c r="AX86" i="2" s="1"/>
  <c r="AW80" i="2"/>
  <c r="AW82" i="2" s="1"/>
  <c r="AW86" i="2" s="1"/>
  <c r="AU80" i="2"/>
  <c r="AU82" i="2" s="1"/>
  <c r="AU86" i="2" s="1"/>
  <c r="AT80" i="2"/>
  <c r="AT82" i="2" s="1"/>
  <c r="AT86" i="2" s="1"/>
  <c r="AR80" i="2"/>
  <c r="AR82" i="2" s="1"/>
  <c r="AR86" i="2" s="1"/>
  <c r="AQ80" i="2"/>
  <c r="AQ82" i="2" s="1"/>
  <c r="AQ86" i="2" s="1"/>
  <c r="AP80" i="2"/>
  <c r="AP82" i="2" s="1"/>
  <c r="AO80" i="2"/>
  <c r="AO82" i="2" s="1"/>
  <c r="AO86" i="2" s="1"/>
  <c r="AN80" i="2"/>
  <c r="AN82" i="2" s="1"/>
  <c r="AN86" i="2" s="1"/>
  <c r="AM80" i="2"/>
  <c r="AM82" i="2" s="1"/>
  <c r="AM86" i="2" s="1"/>
  <c r="AL80" i="2"/>
  <c r="AL82" i="2" s="1"/>
  <c r="AL86" i="2" s="1"/>
  <c r="AK80" i="2"/>
  <c r="AK82" i="2" s="1"/>
  <c r="AK86" i="2" s="1"/>
  <c r="AJ80" i="2"/>
  <c r="AJ82" i="2" s="1"/>
  <c r="AJ86" i="2" s="1"/>
  <c r="AI80" i="2"/>
  <c r="AI82" i="2" s="1"/>
  <c r="AI86" i="2" s="1"/>
  <c r="AH80" i="2"/>
  <c r="AH82" i="2" s="1"/>
  <c r="AH86" i="2" s="1"/>
  <c r="AG80" i="2"/>
  <c r="AG82" i="2" s="1"/>
  <c r="AG86" i="2" s="1"/>
  <c r="AF80" i="2"/>
  <c r="AF82" i="2" s="1"/>
  <c r="AF86" i="2" s="1"/>
  <c r="AE80" i="2"/>
  <c r="AE82" i="2" s="1"/>
  <c r="AE86" i="2" s="1"/>
  <c r="AD80" i="2"/>
  <c r="AD82" i="2" s="1"/>
  <c r="AD86" i="2" s="1"/>
  <c r="AC80" i="2"/>
  <c r="AC82" i="2" s="1"/>
  <c r="AC86" i="2" s="1"/>
  <c r="AB80" i="2"/>
  <c r="AB82" i="2" s="1"/>
  <c r="AB86" i="2" s="1"/>
  <c r="AA80" i="2"/>
  <c r="AA82" i="2" s="1"/>
  <c r="AA86" i="2" s="1"/>
  <c r="Z80" i="2"/>
  <c r="Z82" i="2" s="1"/>
  <c r="Z86" i="2" s="1"/>
  <c r="Y80" i="2"/>
  <c r="Y82" i="2" s="1"/>
  <c r="Y86" i="2" s="1"/>
  <c r="X80" i="2"/>
  <c r="X82" i="2" s="1"/>
  <c r="X86" i="2" s="1"/>
  <c r="W80" i="2"/>
  <c r="W82" i="2" s="1"/>
  <c r="W86" i="2" s="1"/>
  <c r="V80" i="2"/>
  <c r="V82" i="2" s="1"/>
  <c r="V86" i="2" s="1"/>
  <c r="U80" i="2"/>
  <c r="U82" i="2" s="1"/>
  <c r="U86" i="2" s="1"/>
  <c r="T80" i="2"/>
  <c r="T82" i="2" s="1"/>
  <c r="T86" i="2" s="1"/>
  <c r="S80" i="2"/>
  <c r="S82" i="2" s="1"/>
  <c r="S86" i="2" s="1"/>
  <c r="Q80" i="2"/>
  <c r="Q82" i="2" s="1"/>
  <c r="Q86" i="2" s="1"/>
  <c r="P80" i="2"/>
  <c r="P82" i="2" s="1"/>
  <c r="P86" i="2" s="1"/>
  <c r="E70" i="2"/>
  <c r="E69" i="2"/>
  <c r="E68" i="2"/>
  <c r="E67" i="2"/>
  <c r="E66" i="2"/>
  <c r="E65" i="2"/>
  <c r="E64" i="2"/>
  <c r="E63" i="2"/>
  <c r="E62" i="2"/>
  <c r="E61" i="2"/>
  <c r="E60" i="2"/>
  <c r="E59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81" i="2" l="1"/>
  <c r="E80" i="2"/>
  <c r="O80" i="2"/>
  <c r="O82" i="2" s="1"/>
  <c r="O86" i="2" s="1"/>
</calcChain>
</file>

<file path=xl/sharedStrings.xml><?xml version="1.0" encoding="utf-8"?>
<sst xmlns="http://schemas.openxmlformats.org/spreadsheetml/2006/main" count="335" uniqueCount="191">
  <si>
    <t>Predmet nabave</t>
  </si>
  <si>
    <t>Evid.br.nab.</t>
  </si>
  <si>
    <t>Brojčana oznaka predmeta nabave (CPV)</t>
  </si>
  <si>
    <t>Vrsta postupka</t>
  </si>
  <si>
    <t>Planira li se predmet podijeliti u grupe</t>
  </si>
  <si>
    <t>Ugovor ili okvirni sporazum</t>
  </si>
  <si>
    <t>Planirani početak postupka</t>
  </si>
  <si>
    <t>Planirano trajanje ugovora ili OS</t>
  </si>
  <si>
    <t>Napomena</t>
  </si>
  <si>
    <t>Konto</t>
  </si>
  <si>
    <t>materijalni i financijski-ms</t>
  </si>
  <si>
    <t>Školska shema-APP</t>
  </si>
  <si>
    <t>besplatni udžbenici</t>
  </si>
  <si>
    <t>srs</t>
  </si>
  <si>
    <t>Kapitalna ulaganja</t>
  </si>
  <si>
    <t>Produženi boravak</t>
  </si>
  <si>
    <t>Asistenti</t>
  </si>
  <si>
    <t>učenička natjecanja</t>
  </si>
  <si>
    <t>Dodatna nastava</t>
  </si>
  <si>
    <t>Ostali projekti</t>
  </si>
  <si>
    <t>ššk-grad</t>
  </si>
  <si>
    <t>mzos-Izdaci za zaposlene</t>
  </si>
  <si>
    <t>Uredi po ugovorima</t>
  </si>
  <si>
    <t xml:space="preserve"> Zgrade - m.s.</t>
  </si>
  <si>
    <t xml:space="preserve"> Zgrade - i. m.s.</t>
  </si>
  <si>
    <t xml:space="preserve"> Oprema - m.s.</t>
  </si>
  <si>
    <t xml:space="preserve"> Oprema - i.m.s.</t>
  </si>
  <si>
    <t xml:space="preserve"> Oprema - MZOS</t>
  </si>
  <si>
    <t>Oprema/ostalo</t>
  </si>
  <si>
    <t>grad</t>
  </si>
  <si>
    <t>sufinanciranje učenika</t>
  </si>
  <si>
    <t>EU</t>
  </si>
  <si>
    <t xml:space="preserve">županija </t>
  </si>
  <si>
    <t>mzos</t>
  </si>
  <si>
    <t>donacije</t>
  </si>
  <si>
    <t>grad - vlastiti prihodi</t>
  </si>
  <si>
    <t>hzzz-mjere zapošlj</t>
  </si>
  <si>
    <t>mzos-ŽSV</t>
  </si>
  <si>
    <t>mzos-Erasmus</t>
  </si>
  <si>
    <t>Ugovor</t>
  </si>
  <si>
    <t>12 mjeseci</t>
  </si>
  <si>
    <t>Nabava ispod zakonskog praga</t>
  </si>
  <si>
    <t>Narudžbenica</t>
  </si>
  <si>
    <t>32311/32312</t>
  </si>
  <si>
    <t>Osiguranje imovine</t>
  </si>
  <si>
    <t>Zaštitarske usluge</t>
  </si>
  <si>
    <t>Nabava knjiga -obveznih lektirnih naslova u školskoj knjižnici</t>
  </si>
  <si>
    <t xml:space="preserve">Svježe voće </t>
  </si>
  <si>
    <t>Svježe  povrće</t>
  </si>
  <si>
    <t>Zamrznuto povrće</t>
  </si>
  <si>
    <t>Suho povrće - sočivice</t>
  </si>
  <si>
    <t>Konzervirano povrće</t>
  </si>
  <si>
    <t xml:space="preserve">Kruh </t>
  </si>
  <si>
    <t>Krušni proizvodi ( tjestenina, lazanje, njoke, griz, krušne mrvice itd.)</t>
  </si>
  <si>
    <t xml:space="preserve">Slatka peciva - npr. štrudel,croasan </t>
  </si>
  <si>
    <t>Žitarice (brašno, riža, ječam, palenta, kukuruzna krupica itd.)</t>
  </si>
  <si>
    <t>Smrznuta tjestenina</t>
  </si>
  <si>
    <t xml:space="preserve">Ulje </t>
  </si>
  <si>
    <t>Sok i voda</t>
  </si>
  <si>
    <t>Mlijeko i mliječni proizvodi</t>
  </si>
  <si>
    <t>Jaja</t>
  </si>
  <si>
    <t>Slastice (marmelade, puding, kraš ekspres, čokolada za kuhanječokoladice, ….)</t>
  </si>
  <si>
    <t>Ostalo ( šećer,sol, ocat, marmelada ,začini, itd…)</t>
  </si>
  <si>
    <t>Namirnice  za učenike / projekti iznad standarda-dodatna nastava</t>
  </si>
  <si>
    <t xml:space="preserve">Ostali materijal i sirovine (sanitetski materijal, itd.)-redovno poslovanje </t>
  </si>
  <si>
    <t>Ostali materijal i sirovine za učenike / projekti iznad standarda</t>
  </si>
  <si>
    <t>Nabava  potrepština za čišćenje poslovnog prostora i  sanitarnih čvorova</t>
  </si>
  <si>
    <t>Primorac</t>
  </si>
  <si>
    <t>Nabava materijala za higijenske potrebe i njegu</t>
  </si>
  <si>
    <t>Materijal i dijelovi za tekuće i investicijsko održavanje zgrada (elektro materijal, ličilački materijal , i s…)</t>
  </si>
  <si>
    <t>Materijal i dijelovi za tekuće i investicijsko održavanje opreme</t>
  </si>
  <si>
    <t xml:space="preserve">Ostali materijal i dijelovi za tekuće i investicijsko održavanje </t>
  </si>
  <si>
    <t xml:space="preserve">Plin </t>
  </si>
  <si>
    <t>Motorni benzin i dizel gorivo</t>
  </si>
  <si>
    <t>Nabava posuđa  za školsku kuhinju (sitan inventar)</t>
  </si>
  <si>
    <t>Nabava didaktike (sitni inventar )</t>
  </si>
  <si>
    <t>Nabava sitnog alata za tehničko osoblje</t>
  </si>
  <si>
    <t>Nabava uredskog sitnog inventara</t>
  </si>
  <si>
    <t>Auto gume</t>
  </si>
  <si>
    <t>Nabava radne odjeće i obuće za tehničko osoblje i prof. tjelesne kulture</t>
  </si>
  <si>
    <t>Reprezentacija (kava, šećer, itd.)</t>
  </si>
  <si>
    <t>Nabava protokolarnih darova</t>
  </si>
  <si>
    <t>Ostali nespomenuti rashodi poslovanja</t>
  </si>
  <si>
    <t>Članarine</t>
  </si>
  <si>
    <t>Administrativne, sudske i  javnobilježničke pristojbe i naknade</t>
  </si>
  <si>
    <t>Naknada zbog nezapošljavanja određene kvote invalida</t>
  </si>
  <si>
    <t>Naknade za prijevoz na posao i s posla</t>
  </si>
  <si>
    <t>Dnevnice za službeni put u zemlji</t>
  </si>
  <si>
    <t>Putni nalog/Katalog stručnih skupova</t>
  </si>
  <si>
    <t>Dnevnice za službeni put u inozemstvo</t>
  </si>
  <si>
    <t>Naknada troškova službenog puta osobama izvan radnog odnosa</t>
  </si>
  <si>
    <t>Ostale naknade troškova  osobama izvan radnog odnosa</t>
  </si>
  <si>
    <t>Stručno osposobljavanje bez zasnivanja r.o.</t>
  </si>
  <si>
    <t>Zatezne kamate / Ostali nespomenuti financijski rashodi</t>
  </si>
  <si>
    <t>III.  UKUPNO NABAVA BAGATELNE VRIJEDNOSTI:</t>
  </si>
  <si>
    <t>plaće</t>
  </si>
  <si>
    <t>ukupno</t>
  </si>
  <si>
    <t>Ravnateljica</t>
  </si>
  <si>
    <r>
      <rPr>
        <sz val="10"/>
        <rFont val="MS Sans Serif"/>
        <charset val="238"/>
      </rPr>
      <t>Napomena:</t>
    </r>
    <r>
      <rPr>
        <sz val="10"/>
        <color indexed="10"/>
        <rFont val="MS Sans Serif"/>
        <charset val="238"/>
      </rPr>
      <t xml:space="preserve"> </t>
    </r>
  </si>
  <si>
    <t>1. Stupci od A do K su obvezni , a stupci od L do kraja  su pomoćne radnje</t>
  </si>
  <si>
    <t>2. Redak 9 do 13, 16 do 17 možete promijeniti (promjena se odnosi na predmet nabave) kako želite, ali njihov zbroj mora iznositi kao sada.</t>
  </si>
  <si>
    <t xml:space="preserve">3. Redak 14 do 15 i 18 do 19, treba provjeriti Ugovore (važe/nevaže) ili ih otkazati a raspisati nove nabave, </t>
  </si>
  <si>
    <t xml:space="preserve">    a zbroj ukupnih nabava treba biti kao sada da bi bilo u skladu s FP 2019. </t>
  </si>
  <si>
    <t>4. Ubačene su usluge zaštite - Redak 53.</t>
  </si>
  <si>
    <t>5. Opremu s redaka 66 do 76 isto možete pregrupirati kako Vi želite, zbroj mora ostati isti da bi bio usklađen s FP 2019.</t>
  </si>
  <si>
    <r>
      <t xml:space="preserve">6. Sve nabave ispod 20.000 </t>
    </r>
    <r>
      <rPr>
        <sz val="10"/>
        <color indexed="10"/>
        <rFont val="MS Sans Serif"/>
        <charset val="238"/>
      </rPr>
      <t>NISU</t>
    </r>
    <r>
      <rPr>
        <sz val="11"/>
        <color theme="1"/>
        <rFont val="Calibri"/>
        <family val="2"/>
        <scheme val="minor"/>
      </rPr>
      <t xml:space="preserve"> obvezne za objavu u Oglasniku JN u NN,  a predočuju se radi eventualnog  "pregrupiranja".  </t>
    </r>
  </si>
  <si>
    <t>7. Nakon Vašeg SCAN-a, slijedi objava SAMO nabava većih od 20.000.</t>
  </si>
  <si>
    <t>Ukupno  FP 2020.</t>
  </si>
  <si>
    <t>Materijal I dijelovi za održavanje transportnih sredstava</t>
  </si>
  <si>
    <t>OŠ Montovjerna</t>
  </si>
  <si>
    <t>FP 2020</t>
  </si>
  <si>
    <t xml:space="preserve">Tek I investodrž izvor 11 </t>
  </si>
  <si>
    <t xml:space="preserve">Tek I investodrž izvor 55 </t>
  </si>
  <si>
    <t>ukupni</t>
  </si>
  <si>
    <t>Namirnice-Voće i povrće</t>
  </si>
  <si>
    <t>Namirnice-Ostale prehrambene namirnice: voda i sok, mlijeko i mliječni proizvodi, ulje, ocat i začini, žitarice, kruh i krušni proizvodi, slastice, jaja i ostali proizvodi</t>
  </si>
  <si>
    <t>3.</t>
  </si>
  <si>
    <t>12.</t>
  </si>
  <si>
    <t>11.</t>
  </si>
  <si>
    <t>10.</t>
  </si>
  <si>
    <t>9.</t>
  </si>
  <si>
    <t>8.</t>
  </si>
  <si>
    <t>7.</t>
  </si>
  <si>
    <t>5.</t>
  </si>
  <si>
    <t>4.</t>
  </si>
  <si>
    <t>Usluge održavanja opreme za informacijsku tehnologiju</t>
  </si>
  <si>
    <t>Postupak jednostavne nabave</t>
  </si>
  <si>
    <t>studeni</t>
  </si>
  <si>
    <t>jednokratno</t>
  </si>
  <si>
    <t>Zdravstvene usluge  - Obvezni i preventivni pregledi zaposlenika</t>
  </si>
  <si>
    <t>Javna nabava</t>
  </si>
  <si>
    <t>Postupak javne nabave provodi Grad Dubrovnik</t>
  </si>
  <si>
    <t>1.</t>
  </si>
  <si>
    <t>03220000-9</t>
  </si>
  <si>
    <t>15800000-6</t>
  </si>
  <si>
    <t>Nabava usluga stručnjaka za tehničku podršku u osnovnim školama na području Grada Dubrovnika u okviru projekta e-škole</t>
  </si>
  <si>
    <t>22112000-8</t>
  </si>
  <si>
    <t>Nabava obrazovnih materijala za učenike osnovnih škola Grada Dubrovnika</t>
  </si>
  <si>
    <t xml:space="preserve">Nabava obveznih udžbenika za učenike osnovnih škola Grada Dubrovnika </t>
  </si>
  <si>
    <t>Rbr.</t>
  </si>
  <si>
    <t>30 dana od  dana 
potpisivanja ugovora</t>
  </si>
  <si>
    <t>od 01.01.2023.
 do 31.12.2023.</t>
  </si>
  <si>
    <t>NE</t>
  </si>
  <si>
    <t>08/22</t>
  </si>
  <si>
    <t>09/22</t>
  </si>
  <si>
    <t>Postupak jednostavne nabave provodi Grad 
Dubrovnik</t>
  </si>
  <si>
    <t>Opskrba električnom energijom</t>
  </si>
  <si>
    <t>02/23</t>
  </si>
  <si>
    <t>10/22</t>
  </si>
  <si>
    <t>13.</t>
  </si>
  <si>
    <t>Procijenjena vrijednost nabave (bez PDV-a)</t>
  </si>
  <si>
    <t>REPUBLIKA HRVATSKA
GRAD DUBROVNIK
OSNOVNA ŠKOLA MONTOVJERNA, DUBROVNIK
20 000 DUBROVNIK
Vladka Mačeka 11
OIB: 51168714897
e-mail: tajnistvo@os-montovjerna-du.skole.hr
tel. 020/325-587</t>
  </si>
  <si>
    <t>Namirnice</t>
  </si>
  <si>
    <t>79713000-5</t>
  </si>
  <si>
    <t>50312400-9</t>
  </si>
  <si>
    <t>09310000-5</t>
  </si>
  <si>
    <t>85140000-2</t>
  </si>
  <si>
    <t>6.</t>
  </si>
  <si>
    <t>Oprema za održavanje I zaštitu (videonazor)</t>
  </si>
  <si>
    <t>32323500-8</t>
  </si>
  <si>
    <t>PLAN NABAVE OSNOVNE ŠKOLE MONTOVJERNA ZA 2023. GODINU</t>
  </si>
  <si>
    <t>Javna  nabava</t>
  </si>
  <si>
    <t>2.</t>
  </si>
  <si>
    <t>01/23</t>
  </si>
  <si>
    <t>03/23</t>
  </si>
  <si>
    <t>04/23</t>
  </si>
  <si>
    <t>05/23</t>
  </si>
  <si>
    <t>06/23</t>
  </si>
  <si>
    <t>Namirnice - meso, mesne prerađevine I riba (PB)</t>
  </si>
  <si>
    <t>Namirnice - voće I povrće (PB)</t>
  </si>
  <si>
    <t>08/23</t>
  </si>
  <si>
    <t>15119000-5</t>
  </si>
  <si>
    <t>07/23</t>
  </si>
  <si>
    <t>09/23</t>
  </si>
  <si>
    <t>Namirnice - meso, mesne prerađevine I riba (TO)</t>
  </si>
  <si>
    <t>Namirnice - voće I povrće (TO)</t>
  </si>
  <si>
    <t>Namirnice - ostale prehrambene namirnice , voda sok mljijeko,mlječni proizvodi, ulje, ocat, začini, žitarice (PB)</t>
  </si>
  <si>
    <t>Namirnice - ostale prehrambene namirnice , voda sok mljijeko,mlječni proizvodi, ulje, ocat, začini, žitarice (TO)</t>
  </si>
  <si>
    <t>10/23</t>
  </si>
  <si>
    <t>11/23</t>
  </si>
  <si>
    <t>12/23</t>
  </si>
  <si>
    <t>14.</t>
  </si>
  <si>
    <t>13/23</t>
  </si>
  <si>
    <t>14/23</t>
  </si>
  <si>
    <t>Klasa: 400-02/23-01/1</t>
  </si>
  <si>
    <t>Urbroj: 2117-1-131-02-23-1</t>
  </si>
  <si>
    <t>SVEUKUPNO  NABAVA 2023.</t>
  </si>
  <si>
    <t>66515200-5</t>
  </si>
  <si>
    <t>Na temelju članka 28. Zakona o javnoj nabavi (NN 120/16) i članka 3. st. 1. Pravilnika o planu nabave, registru ugovora, prethodnom savjetovanju
i analizi tržišta u javnoj nabavi (NN 101/17) ravnateljica Osnovne škole Montovjerna, Dubrovnik, Lucija Vujica, dana 19. siječnja 2023.g. donosi</t>
  </si>
  <si>
    <t>Dubrovnik, 19.01.2023.</t>
  </si>
  <si>
    <t xml:space="preserve">Lucija Vujica, prof.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</si>
</sst>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color indexed="8"/>
      <name val="MS Sans Serif"/>
      <charset val="238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color rgb="FFFF0000"/>
      <name val="MS Sans Serif"/>
      <charset val="238"/>
    </font>
    <font>
      <sz val="10"/>
      <name val="MS Sans Serif"/>
      <charset val="238"/>
    </font>
    <font>
      <sz val="10"/>
      <color indexed="10"/>
      <name val="MS Sans Serif"/>
      <charset val="238"/>
    </font>
    <font>
      <sz val="8"/>
      <color theme="3" tint="0.3999755851924192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7.5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color theme="1"/>
      <name val="Arial"/>
      <family val="2"/>
    </font>
    <font>
      <sz val="8"/>
      <name val="Arial"/>
      <family val="2"/>
    </font>
    <font>
      <sz val="8"/>
      <name val="Calibri"/>
      <family val="2"/>
      <charset val="238"/>
      <scheme val="minor"/>
    </font>
    <font>
      <sz val="7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3" fontId="3" fillId="2" borderId="0" xfId="1" applyNumberFormat="1" applyFont="1" applyFill="1"/>
    <xf numFmtId="3" fontId="7" fillId="0" borderId="0" xfId="1" applyNumberFormat="1" applyFont="1" applyAlignment="1">
      <alignment horizontal="center" wrapText="1"/>
    </xf>
    <xf numFmtId="0" fontId="2" fillId="0" borderId="13" xfId="1" applyFont="1" applyBorder="1" applyAlignment="1">
      <alignment horizontal="center" textRotation="90" wrapText="1"/>
    </xf>
    <xf numFmtId="0" fontId="2" fillId="0" borderId="14" xfId="1" applyFont="1" applyBorder="1" applyAlignment="1">
      <alignment horizontal="center" textRotation="90" wrapText="1"/>
    </xf>
    <xf numFmtId="0" fontId="2" fillId="0" borderId="15" xfId="1" applyFont="1" applyBorder="1" applyAlignment="1">
      <alignment horizontal="center" textRotation="90" wrapText="1"/>
    </xf>
    <xf numFmtId="0" fontId="2" fillId="0" borderId="13" xfId="1" applyFont="1" applyBorder="1" applyAlignment="1">
      <alignment horizontal="center" vertical="center" textRotation="90"/>
    </xf>
    <xf numFmtId="0" fontId="2" fillId="0" borderId="14" xfId="1" applyFont="1" applyBorder="1" applyAlignment="1">
      <alignment horizontal="center" vertical="center" textRotation="90"/>
    </xf>
    <xf numFmtId="0" fontId="2" fillId="0" borderId="15" xfId="1" applyFont="1" applyBorder="1" applyAlignment="1">
      <alignment horizontal="center" vertical="center" textRotation="90"/>
    </xf>
    <xf numFmtId="0" fontId="2" fillId="0" borderId="0" xfId="1" applyFont="1" applyAlignment="1">
      <alignment wrapText="1"/>
    </xf>
    <xf numFmtId="0" fontId="5" fillId="0" borderId="16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3" fontId="3" fillId="2" borderId="17" xfId="1" applyNumberFormat="1" applyFont="1" applyFill="1" applyBorder="1"/>
    <xf numFmtId="0" fontId="2" fillId="0" borderId="18" xfId="1" applyFont="1" applyBorder="1"/>
    <xf numFmtId="0" fontId="2" fillId="0" borderId="19" xfId="1" applyFont="1" applyBorder="1"/>
    <xf numFmtId="0" fontId="2" fillId="0" borderId="0" xfId="1" applyFont="1" applyBorder="1"/>
    <xf numFmtId="0" fontId="2" fillId="0" borderId="20" xfId="1" applyFont="1" applyBorder="1"/>
    <xf numFmtId="0" fontId="2" fillId="0" borderId="16" xfId="1" applyFont="1" applyBorder="1" applyAlignment="1">
      <alignment vertical="center" wrapText="1"/>
    </xf>
    <xf numFmtId="0" fontId="2" fillId="0" borderId="16" xfId="1" quotePrefix="1" applyFont="1" applyBorder="1" applyAlignment="1">
      <alignment horizontal="center"/>
    </xf>
    <xf numFmtId="3" fontId="3" fillId="0" borderId="16" xfId="1" applyNumberFormat="1" applyFont="1" applyBorder="1" applyAlignment="1">
      <alignment horizontal="right"/>
    </xf>
    <xf numFmtId="0" fontId="2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/>
    </xf>
    <xf numFmtId="0" fontId="2" fillId="0" borderId="16" xfId="1" applyFont="1" applyBorder="1" applyAlignment="1"/>
    <xf numFmtId="0" fontId="3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3" fontId="3" fillId="0" borderId="18" xfId="1" applyNumberFormat="1" applyFont="1" applyBorder="1"/>
    <xf numFmtId="3" fontId="2" fillId="0" borderId="0" xfId="1" applyNumberFormat="1" applyFont="1" applyBorder="1"/>
    <xf numFmtId="3" fontId="2" fillId="0" borderId="18" xfId="1" applyNumberFormat="1" applyFont="1" applyBorder="1"/>
    <xf numFmtId="3" fontId="2" fillId="0" borderId="20" xfId="1" applyNumberFormat="1" applyFont="1" applyBorder="1"/>
    <xf numFmtId="0" fontId="7" fillId="0" borderId="0" xfId="1" applyFont="1"/>
    <xf numFmtId="0" fontId="3" fillId="0" borderId="16" xfId="1" applyFont="1" applyBorder="1" applyAlignment="1">
      <alignment vertical="center" wrapText="1"/>
    </xf>
    <xf numFmtId="0" fontId="7" fillId="0" borderId="16" xfId="1" quotePrefix="1" applyFont="1" applyBorder="1" applyAlignment="1">
      <alignment horizontal="center"/>
    </xf>
    <xf numFmtId="0" fontId="7" fillId="0" borderId="16" xfId="1" applyFont="1" applyBorder="1" applyAlignment="1">
      <alignment vertical="center" wrapText="1"/>
    </xf>
    <xf numFmtId="0" fontId="7" fillId="0" borderId="16" xfId="1" applyFont="1" applyBorder="1" applyAlignment="1">
      <alignment horizontal="center"/>
    </xf>
    <xf numFmtId="0" fontId="3" fillId="0" borderId="16" xfId="1" applyFont="1" applyBorder="1" applyAlignment="1"/>
    <xf numFmtId="0" fontId="7" fillId="0" borderId="16" xfId="1" applyFont="1" applyBorder="1" applyAlignment="1"/>
    <xf numFmtId="3" fontId="7" fillId="0" borderId="20" xfId="1" applyNumberFormat="1" applyFont="1" applyBorder="1"/>
    <xf numFmtId="3" fontId="7" fillId="0" borderId="18" xfId="1" applyNumberFormat="1" applyFont="1" applyBorder="1"/>
    <xf numFmtId="3" fontId="7" fillId="0" borderId="19" xfId="1" applyNumberFormat="1" applyFont="1" applyBorder="1"/>
    <xf numFmtId="3" fontId="7" fillId="0" borderId="0" xfId="1" applyNumberFormat="1" applyFont="1" applyBorder="1"/>
    <xf numFmtId="3" fontId="3" fillId="0" borderId="0" xfId="1" applyNumberFormat="1" applyFont="1" applyBorder="1"/>
    <xf numFmtId="3" fontId="7" fillId="0" borderId="0" xfId="1" applyNumberFormat="1" applyFont="1"/>
    <xf numFmtId="0" fontId="3" fillId="0" borderId="16" xfId="1" applyFont="1" applyBorder="1" applyAlignment="1">
      <alignment horizontal="center"/>
    </xf>
    <xf numFmtId="3" fontId="2" fillId="0" borderId="19" xfId="1" applyNumberFormat="1" applyFont="1" applyBorder="1"/>
    <xf numFmtId="3" fontId="2" fillId="0" borderId="0" xfId="1" applyNumberFormat="1" applyFont="1"/>
    <xf numFmtId="4" fontId="2" fillId="0" borderId="0" xfId="1" applyNumberFormat="1" applyFont="1"/>
    <xf numFmtId="3" fontId="2" fillId="0" borderId="16" xfId="1" applyNumberFormat="1" applyFont="1" applyBorder="1" applyAlignment="1">
      <alignment horizontal="right"/>
    </xf>
    <xf numFmtId="3" fontId="3" fillId="3" borderId="18" xfId="1" applyNumberFormat="1" applyFont="1" applyFill="1" applyBorder="1"/>
    <xf numFmtId="3" fontId="2" fillId="3" borderId="20" xfId="1" applyNumberFormat="1" applyFont="1" applyFill="1" applyBorder="1"/>
    <xf numFmtId="0" fontId="2" fillId="0" borderId="16" xfId="1" applyFont="1" applyBorder="1" applyAlignment="1">
      <alignment horizontal="center" vertical="center" wrapText="1"/>
    </xf>
    <xf numFmtId="3" fontId="3" fillId="0" borderId="20" xfId="1" applyNumberFormat="1" applyFont="1" applyBorder="1"/>
    <xf numFmtId="3" fontId="3" fillId="0" borderId="0" xfId="1" applyNumberFormat="1" applyFont="1"/>
    <xf numFmtId="3" fontId="3" fillId="0" borderId="19" xfId="1" applyNumberFormat="1" applyFont="1" applyBorder="1"/>
    <xf numFmtId="0" fontId="5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/>
    <xf numFmtId="3" fontId="3" fillId="0" borderId="0" xfId="1" applyNumberFormat="1" applyFont="1" applyFill="1"/>
    <xf numFmtId="3" fontId="3" fillId="0" borderId="18" xfId="1" applyNumberFormat="1" applyFont="1" applyFill="1" applyBorder="1"/>
    <xf numFmtId="0" fontId="9" fillId="0" borderId="16" xfId="1" applyFont="1" applyBorder="1" applyAlignment="1">
      <alignment horizontal="center"/>
    </xf>
    <xf numFmtId="3" fontId="9" fillId="0" borderId="0" xfId="1" applyNumberFormat="1" applyFont="1"/>
    <xf numFmtId="3" fontId="9" fillId="0" borderId="0" xfId="1" applyNumberFormat="1" applyFont="1" applyFill="1"/>
    <xf numFmtId="3" fontId="9" fillId="0" borderId="18" xfId="1" applyNumberFormat="1" applyFont="1" applyFill="1" applyBorder="1"/>
    <xf numFmtId="3" fontId="9" fillId="0" borderId="19" xfId="1" applyNumberFormat="1" applyFont="1" applyFill="1" applyBorder="1"/>
    <xf numFmtId="3" fontId="9" fillId="0" borderId="0" xfId="1" applyNumberFormat="1" applyFont="1" applyFill="1" applyBorder="1"/>
    <xf numFmtId="3" fontId="9" fillId="0" borderId="20" xfId="1" applyNumberFormat="1" applyFont="1" applyFill="1" applyBorder="1"/>
    <xf numFmtId="3" fontId="9" fillId="0" borderId="18" xfId="1" applyNumberFormat="1" applyFont="1" applyBorder="1"/>
    <xf numFmtId="3" fontId="9" fillId="0" borderId="20" xfId="1" applyNumberFormat="1" applyFont="1" applyBorder="1"/>
    <xf numFmtId="3" fontId="9" fillId="0" borderId="0" xfId="1" applyNumberFormat="1" applyFont="1" applyBorder="1"/>
    <xf numFmtId="3" fontId="9" fillId="0" borderId="19" xfId="1" applyNumberFormat="1" applyFont="1" applyBorder="1"/>
    <xf numFmtId="3" fontId="9" fillId="0" borderId="0" xfId="1" applyNumberFormat="1" applyFont="1" applyAlignment="1"/>
    <xf numFmtId="0" fontId="9" fillId="0" borderId="0" xfId="1" applyFont="1"/>
    <xf numFmtId="3" fontId="3" fillId="0" borderId="16" xfId="1" applyNumberFormat="1" applyFont="1" applyFill="1" applyBorder="1" applyAlignment="1">
      <alignment horizontal="right"/>
    </xf>
    <xf numFmtId="3" fontId="7" fillId="0" borderId="0" xfId="1" applyNumberFormat="1" applyFont="1" applyFill="1"/>
    <xf numFmtId="3" fontId="7" fillId="0" borderId="18" xfId="1" applyNumberFormat="1" applyFont="1" applyFill="1" applyBorder="1"/>
    <xf numFmtId="3" fontId="7" fillId="0" borderId="19" xfId="1" applyNumberFormat="1" applyFont="1" applyFill="1" applyBorder="1"/>
    <xf numFmtId="3" fontId="7" fillId="0" borderId="0" xfId="1" applyNumberFormat="1" applyFont="1" applyFill="1" applyBorder="1"/>
    <xf numFmtId="3" fontId="7" fillId="0" borderId="1" xfId="1" applyNumberFormat="1" applyFont="1" applyFill="1" applyBorder="1"/>
    <xf numFmtId="3" fontId="7" fillId="0" borderId="20" xfId="1" applyNumberFormat="1" applyFont="1" applyFill="1" applyBorder="1"/>
    <xf numFmtId="3" fontId="7" fillId="0" borderId="0" xfId="1" applyNumberFormat="1" applyFont="1" applyAlignment="1"/>
    <xf numFmtId="3" fontId="7" fillId="0" borderId="10" xfId="1" applyNumberFormat="1" applyFont="1" applyFill="1" applyBorder="1"/>
    <xf numFmtId="3" fontId="3" fillId="0" borderId="16" xfId="1" applyNumberFormat="1" applyFont="1" applyFill="1" applyBorder="1" applyAlignment="1">
      <alignment horizontal="center"/>
    </xf>
    <xf numFmtId="3" fontId="2" fillId="0" borderId="0" xfId="1" applyNumberFormat="1" applyFont="1" applyFill="1"/>
    <xf numFmtId="3" fontId="2" fillId="0" borderId="18" xfId="1" applyNumberFormat="1" applyFont="1" applyFill="1" applyBorder="1"/>
    <xf numFmtId="3" fontId="2" fillId="0" borderId="19" xfId="1" applyNumberFormat="1" applyFont="1" applyFill="1" applyBorder="1"/>
    <xf numFmtId="3" fontId="2" fillId="0" borderId="0" xfId="1" applyNumberFormat="1" applyFont="1" applyFill="1" applyBorder="1"/>
    <xf numFmtId="3" fontId="2" fillId="0" borderId="20" xfId="1" applyNumberFormat="1" applyFont="1" applyFill="1" applyBorder="1"/>
    <xf numFmtId="4" fontId="2" fillId="0" borderId="0" xfId="1" applyNumberFormat="1" applyFont="1" applyAlignment="1">
      <alignment vertical="center" wrapText="1"/>
    </xf>
    <xf numFmtId="0" fontId="2" fillId="0" borderId="16" xfId="1" applyFont="1" applyFill="1" applyBorder="1" applyAlignment="1">
      <alignment horizontal="center"/>
    </xf>
    <xf numFmtId="3" fontId="2" fillId="0" borderId="16" xfId="1" applyNumberFormat="1" applyFont="1" applyFill="1" applyBorder="1" applyAlignment="1">
      <alignment horizontal="right"/>
    </xf>
    <xf numFmtId="0" fontId="3" fillId="0" borderId="16" xfId="1" applyFont="1" applyFill="1" applyBorder="1" applyAlignment="1">
      <alignment horizontal="center"/>
    </xf>
    <xf numFmtId="3" fontId="3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5" fillId="0" borderId="22" xfId="1" applyFont="1" applyBorder="1" applyAlignment="1">
      <alignment horizontal="center" vertical="center" wrapText="1"/>
    </xf>
    <xf numFmtId="3" fontId="5" fillId="0" borderId="22" xfId="1" applyNumberFormat="1" applyFont="1" applyBorder="1" applyAlignment="1">
      <alignment wrapText="1"/>
    </xf>
    <xf numFmtId="0" fontId="2" fillId="0" borderId="22" xfId="1" applyFont="1" applyBorder="1" applyAlignment="1">
      <alignment wrapText="1"/>
    </xf>
    <xf numFmtId="0" fontId="2" fillId="0" borderId="22" xfId="1" applyFont="1" applyBorder="1" applyAlignment="1">
      <alignment horizontal="center" wrapText="1"/>
    </xf>
    <xf numFmtId="0" fontId="3" fillId="0" borderId="22" xfId="1" applyFont="1" applyBorder="1" applyAlignment="1">
      <alignment horizontal="center" wrapText="1"/>
    </xf>
    <xf numFmtId="0" fontId="2" fillId="0" borderId="23" xfId="1" applyFont="1" applyBorder="1" applyAlignment="1">
      <alignment wrapText="1"/>
    </xf>
    <xf numFmtId="3" fontId="5" fillId="0" borderId="0" xfId="1" applyNumberFormat="1" applyFont="1" applyBorder="1" applyAlignment="1">
      <alignment wrapText="1"/>
    </xf>
    <xf numFmtId="0" fontId="5" fillId="0" borderId="24" xfId="1" applyFont="1" applyBorder="1" applyAlignment="1">
      <alignment horizontal="center" vertical="center" wrapText="1"/>
    </xf>
    <xf numFmtId="3" fontId="6" fillId="2" borderId="25" xfId="1" applyNumberFormat="1" applyFont="1" applyFill="1" applyBorder="1" applyAlignment="1">
      <alignment wrapText="1"/>
    </xf>
    <xf numFmtId="3" fontId="5" fillId="0" borderId="26" xfId="1" applyNumberFormat="1" applyFont="1" applyBorder="1" applyAlignment="1">
      <alignment wrapText="1"/>
    </xf>
    <xf numFmtId="3" fontId="5" fillId="0" borderId="16" xfId="1" applyNumberFormat="1" applyFont="1" applyBorder="1" applyAlignment="1">
      <alignment wrapText="1"/>
    </xf>
    <xf numFmtId="3" fontId="5" fillId="0" borderId="24" xfId="1" applyNumberFormat="1" applyFont="1" applyBorder="1" applyAlignment="1">
      <alignment wrapText="1"/>
    </xf>
    <xf numFmtId="3" fontId="5" fillId="0" borderId="27" xfId="1" applyNumberFormat="1" applyFont="1" applyBorder="1" applyAlignment="1">
      <alignment wrapText="1"/>
    </xf>
    <xf numFmtId="3" fontId="10" fillId="0" borderId="0" xfId="1" applyNumberFormat="1" applyFont="1" applyBorder="1" applyAlignment="1"/>
    <xf numFmtId="0" fontId="5" fillId="0" borderId="28" xfId="1" applyFont="1" applyBorder="1" applyAlignment="1">
      <alignment horizontal="center"/>
    </xf>
    <xf numFmtId="0" fontId="5" fillId="0" borderId="0" xfId="1" applyFont="1"/>
    <xf numFmtId="3" fontId="6" fillId="2" borderId="12" xfId="1" applyNumberFormat="1" applyFont="1" applyFill="1" applyBorder="1"/>
    <xf numFmtId="3" fontId="5" fillId="0" borderId="29" xfId="1" applyNumberFormat="1" applyFont="1" applyBorder="1"/>
    <xf numFmtId="3" fontId="5" fillId="0" borderId="10" xfId="1" applyNumberFormat="1" applyFont="1" applyBorder="1"/>
    <xf numFmtId="3" fontId="5" fillId="0" borderId="30" xfId="1" applyNumberFormat="1" applyFont="1" applyBorder="1"/>
    <xf numFmtId="3" fontId="5" fillId="0" borderId="31" xfId="1" applyNumberFormat="1" applyFont="1" applyBorder="1"/>
    <xf numFmtId="3" fontId="6" fillId="0" borderId="30" xfId="1" applyNumberFormat="1" applyFont="1" applyBorder="1"/>
    <xf numFmtId="3" fontId="5" fillId="0" borderId="0" xfId="1" applyNumberFormat="1" applyFont="1"/>
    <xf numFmtId="4" fontId="5" fillId="0" borderId="0" xfId="1" applyNumberFormat="1" applyFont="1"/>
    <xf numFmtId="0" fontId="12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3" fontId="15" fillId="0" borderId="18" xfId="1" applyNumberFormat="1" applyFont="1" applyBorder="1"/>
    <xf numFmtId="3" fontId="6" fillId="0" borderId="26" xfId="1" applyNumberFormat="1" applyFont="1" applyBorder="1" applyAlignment="1">
      <alignment wrapText="1"/>
    </xf>
    <xf numFmtId="3" fontId="6" fillId="0" borderId="24" xfId="1" applyNumberFormat="1" applyFont="1" applyBorder="1" applyAlignment="1">
      <alignment wrapText="1"/>
    </xf>
    <xf numFmtId="3" fontId="6" fillId="0" borderId="27" xfId="1" applyNumberFormat="1" applyFont="1" applyBorder="1" applyAlignment="1">
      <alignment wrapText="1"/>
    </xf>
    <xf numFmtId="0" fontId="4" fillId="0" borderId="0" xfId="1" applyFont="1"/>
    <xf numFmtId="3" fontId="2" fillId="4" borderId="18" xfId="1" applyNumberFormat="1" applyFont="1" applyFill="1" applyBorder="1"/>
    <xf numFmtId="3" fontId="2" fillId="4" borderId="20" xfId="1" applyNumberFormat="1" applyFont="1" applyFill="1" applyBorder="1"/>
    <xf numFmtId="3" fontId="2" fillId="4" borderId="19" xfId="1" applyNumberFormat="1" applyFont="1" applyFill="1" applyBorder="1"/>
    <xf numFmtId="3" fontId="2" fillId="4" borderId="0" xfId="1" applyNumberFormat="1" applyFont="1" applyFill="1" applyBorder="1"/>
    <xf numFmtId="0" fontId="7" fillId="0" borderId="16" xfId="1" applyFont="1" applyBorder="1" applyAlignment="1">
      <alignment wrapText="1"/>
    </xf>
    <xf numFmtId="3" fontId="1" fillId="0" borderId="0" xfId="1" applyNumberFormat="1" applyFill="1" applyBorder="1" applyAlignment="1" applyProtection="1"/>
    <xf numFmtId="3" fontId="7" fillId="4" borderId="20" xfId="1" applyNumberFormat="1" applyFont="1" applyFill="1" applyBorder="1"/>
    <xf numFmtId="3" fontId="7" fillId="4" borderId="18" xfId="1" applyNumberFormat="1" applyFont="1" applyFill="1" applyBorder="1"/>
    <xf numFmtId="3" fontId="8" fillId="0" borderId="16" xfId="1" applyNumberFormat="1" applyFont="1" applyBorder="1" applyAlignment="1">
      <alignment horizontal="right"/>
    </xf>
    <xf numFmtId="3" fontId="16" fillId="0" borderId="16" xfId="1" applyNumberFormat="1" applyFont="1" applyBorder="1" applyAlignment="1">
      <alignment horizontal="right"/>
    </xf>
    <xf numFmtId="49" fontId="2" fillId="0" borderId="10" xfId="0" applyNumberFormat="1" applyFont="1" applyBorder="1" applyAlignment="1">
      <alignment horizontal="left" vertical="center" wrapText="1"/>
    </xf>
    <xf numFmtId="0" fontId="3" fillId="0" borderId="16" xfId="1" quotePrefix="1" applyFont="1" applyBorder="1" applyAlignment="1">
      <alignment horizontal="center"/>
    </xf>
    <xf numFmtId="0" fontId="3" fillId="0" borderId="16" xfId="1" applyFont="1" applyBorder="1" applyAlignment="1">
      <alignment wrapText="1"/>
    </xf>
    <xf numFmtId="3" fontId="6" fillId="0" borderId="16" xfId="1" applyNumberFormat="1" applyFont="1" applyFill="1" applyBorder="1" applyAlignment="1">
      <alignment horizontal="right"/>
    </xf>
    <xf numFmtId="0" fontId="3" fillId="0" borderId="16" xfId="1" applyFont="1" applyBorder="1" applyAlignment="1">
      <alignment horizontal="left" vertical="top" wrapText="1"/>
    </xf>
    <xf numFmtId="0" fontId="21" fillId="0" borderId="0" xfId="1" applyFont="1"/>
    <xf numFmtId="0" fontId="22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3" fillId="0" borderId="0" xfId="1" applyFont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NumberFormat="1" applyFont="1" applyFill="1" applyBorder="1" applyAlignment="1" applyProtection="1"/>
    <xf numFmtId="0" fontId="17" fillId="0" borderId="26" xfId="1" applyFont="1" applyBorder="1" applyAlignment="1">
      <alignment horizontal="left"/>
    </xf>
    <xf numFmtId="0" fontId="2" fillId="0" borderId="16" xfId="1" quotePrefix="1" applyFont="1" applyBorder="1" applyAlignment="1">
      <alignment horizontal="center"/>
    </xf>
    <xf numFmtId="0" fontId="2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/>
    </xf>
    <xf numFmtId="0" fontId="2" fillId="0" borderId="16" xfId="1" applyFont="1" applyBorder="1" applyAlignment="1">
      <alignment wrapText="1"/>
    </xf>
    <xf numFmtId="0" fontId="17" fillId="0" borderId="16" xfId="1" applyFont="1" applyBorder="1" applyAlignment="1">
      <alignment horizontal="left" wrapText="1"/>
    </xf>
    <xf numFmtId="0" fontId="26" fillId="0" borderId="0" xfId="0" applyFont="1"/>
    <xf numFmtId="0" fontId="26" fillId="0" borderId="16" xfId="0" applyFont="1" applyBorder="1"/>
    <xf numFmtId="0" fontId="2" fillId="0" borderId="16" xfId="0" applyFont="1" applyBorder="1"/>
    <xf numFmtId="0" fontId="17" fillId="0" borderId="26" xfId="1" applyFont="1" applyBorder="1" applyAlignment="1">
      <alignment horizontal="left"/>
    </xf>
    <xf numFmtId="0" fontId="17" fillId="0" borderId="27" xfId="1" applyFont="1" applyBorder="1" applyAlignment="1">
      <alignment horizontal="left" wrapText="1"/>
    </xf>
    <xf numFmtId="0" fontId="17" fillId="0" borderId="26" xfId="1" applyFont="1" applyBorder="1" applyAlignment="1">
      <alignment horizontal="left"/>
    </xf>
    <xf numFmtId="49" fontId="2" fillId="0" borderId="16" xfId="0" applyNumberFormat="1" applyFont="1" applyBorder="1" applyAlignment="1">
      <alignment horizontal="left" wrapText="1"/>
    </xf>
    <xf numFmtId="17" fontId="3" fillId="0" borderId="16" xfId="1" quotePrefix="1" applyNumberFormat="1" applyFont="1" applyBorder="1" applyAlignment="1">
      <alignment horizontal="center"/>
    </xf>
    <xf numFmtId="0" fontId="26" fillId="0" borderId="10" xfId="0" applyFont="1" applyBorder="1"/>
    <xf numFmtId="0" fontId="27" fillId="0" borderId="16" xfId="0" applyFont="1" applyBorder="1"/>
    <xf numFmtId="3" fontId="28" fillId="0" borderId="16" xfId="1" applyNumberFormat="1" applyFont="1" applyBorder="1" applyAlignment="1">
      <alignment horizontal="right"/>
    </xf>
    <xf numFmtId="0" fontId="3" fillId="0" borderId="16" xfId="1" applyFont="1" applyBorder="1" applyAlignment="1">
      <alignment horizontal="center" wrapText="1"/>
    </xf>
    <xf numFmtId="0" fontId="27" fillId="0" borderId="0" xfId="0" applyFont="1"/>
    <xf numFmtId="0" fontId="3" fillId="0" borderId="20" xfId="1" applyFont="1" applyBorder="1"/>
    <xf numFmtId="0" fontId="3" fillId="0" borderId="16" xfId="1" applyFont="1" applyBorder="1" applyAlignment="1">
      <alignment horizontal="left"/>
    </xf>
    <xf numFmtId="49" fontId="3" fillId="0" borderId="16" xfId="0" applyNumberFormat="1" applyFont="1" applyBorder="1" applyAlignment="1">
      <alignment horizontal="left" vertical="center" wrapText="1"/>
    </xf>
    <xf numFmtId="3" fontId="3" fillId="0" borderId="19" xfId="1" applyNumberFormat="1" applyFont="1" applyFill="1" applyBorder="1"/>
    <xf numFmtId="3" fontId="3" fillId="0" borderId="0" xfId="1" applyNumberFormat="1" applyFont="1" applyFill="1" applyBorder="1"/>
    <xf numFmtId="3" fontId="3" fillId="0" borderId="20" xfId="1" applyNumberFormat="1" applyFont="1" applyFill="1" applyBorder="1"/>
    <xf numFmtId="3" fontId="3" fillId="0" borderId="0" xfId="1" applyNumberFormat="1" applyFont="1" applyAlignment="1"/>
    <xf numFmtId="0" fontId="10" fillId="0" borderId="7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3" fontId="10" fillId="0" borderId="7" xfId="1" applyNumberFormat="1" applyFont="1" applyBorder="1" applyAlignment="1">
      <alignment horizontal="center"/>
    </xf>
    <xf numFmtId="3" fontId="10" fillId="0" borderId="8" xfId="1" applyNumberFormat="1" applyFont="1" applyBorder="1" applyAlignment="1">
      <alignment horizontal="center"/>
    </xf>
    <xf numFmtId="3" fontId="10" fillId="0" borderId="9" xfId="1" applyNumberFormat="1" applyFont="1" applyBorder="1" applyAlignment="1">
      <alignment horizontal="center"/>
    </xf>
    <xf numFmtId="0" fontId="11" fillId="0" borderId="0" xfId="1" applyFont="1" applyAlignment="1">
      <alignment horizontal="left" wrapText="1"/>
    </xf>
    <xf numFmtId="0" fontId="19" fillId="0" borderId="0" xfId="1" applyFont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3" xfId="1" applyFont="1" applyBorder="1" applyAlignment="1">
      <alignment horizontal="center" textRotation="90" wrapText="1"/>
    </xf>
    <xf numFmtId="0" fontId="2" fillId="0" borderId="12" xfId="1" applyFont="1" applyBorder="1" applyAlignment="1">
      <alignment horizontal="center" textRotation="90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textRotation="90" wrapText="1"/>
    </xf>
    <xf numFmtId="0" fontId="2" fillId="0" borderId="15" xfId="1" applyFont="1" applyBorder="1" applyAlignment="1">
      <alignment horizontal="center" textRotation="90" wrapText="1"/>
    </xf>
    <xf numFmtId="0" fontId="29" fillId="0" borderId="27" xfId="1" applyFont="1" applyBorder="1" applyAlignment="1">
      <alignment horizontal="center"/>
    </xf>
    <xf numFmtId="0" fontId="29" fillId="0" borderId="24" xfId="1" applyFont="1" applyBorder="1" applyAlignment="1">
      <alignment horizontal="center"/>
    </xf>
    <xf numFmtId="0" fontId="29" fillId="0" borderId="26" xfId="1" applyFont="1" applyBorder="1" applyAlignment="1">
      <alignment horizontal="center"/>
    </xf>
    <xf numFmtId="0" fontId="17" fillId="0" borderId="27" xfId="1" applyFont="1" applyBorder="1" applyAlignment="1">
      <alignment horizontal="left" wrapText="1"/>
    </xf>
    <xf numFmtId="0" fontId="17" fillId="0" borderId="24" xfId="1" applyFont="1" applyBorder="1" applyAlignment="1">
      <alignment horizontal="left"/>
    </xf>
    <xf numFmtId="0" fontId="17" fillId="0" borderId="26" xfId="1" applyFont="1" applyBorder="1" applyAlignment="1">
      <alignment horizontal="left"/>
    </xf>
    <xf numFmtId="0" fontId="6" fillId="0" borderId="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textRotation="90" wrapText="1"/>
    </xf>
    <xf numFmtId="3" fontId="3" fillId="2" borderId="12" xfId="1" applyNumberFormat="1" applyFont="1" applyFill="1" applyBorder="1" applyAlignment="1">
      <alignment horizontal="center" textRotation="90" wrapText="1"/>
    </xf>
    <xf numFmtId="0" fontId="2" fillId="0" borderId="4" xfId="1" applyFont="1" applyBorder="1" applyAlignment="1">
      <alignment horizontal="center" textRotation="90" wrapText="1"/>
    </xf>
    <xf numFmtId="0" fontId="2" fillId="0" borderId="13" xfId="1" applyFont="1" applyBorder="1" applyAlignment="1">
      <alignment horizontal="center" textRotation="90" wrapText="1"/>
    </xf>
    <xf numFmtId="0" fontId="2" fillId="0" borderId="5" xfId="1" applyFont="1" applyBorder="1" applyAlignment="1">
      <alignment horizontal="center" textRotation="90" wrapText="1"/>
    </xf>
    <xf numFmtId="0" fontId="2" fillId="0" borderId="14" xfId="1" applyFont="1" applyBorder="1" applyAlignment="1">
      <alignment horizontal="center" textRotation="90" wrapText="1"/>
    </xf>
    <xf numFmtId="0" fontId="18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20" fillId="0" borderId="0" xfId="1" applyFont="1" applyAlignment="1">
      <alignment horizontal="center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03"/>
  <sheetViews>
    <sheetView tabSelected="1" topLeftCell="A25" workbookViewId="0">
      <selection activeCell="I88" sqref="I88:J88"/>
    </sheetView>
  </sheetViews>
  <sheetFormatPr defaultRowHeight="12.75" x14ac:dyDescent="0.2"/>
  <cols>
    <col min="1" max="1" width="9.140625" style="120"/>
    <col min="2" max="2" width="21.5703125" style="120" customWidth="1"/>
    <col min="3" max="3" width="9.140625" style="120"/>
    <col min="4" max="4" width="10.7109375" style="120" customWidth="1"/>
    <col min="5" max="6" width="11.42578125" style="120" customWidth="1"/>
    <col min="7" max="7" width="10.5703125" style="120" customWidth="1"/>
    <col min="8" max="8" width="10.85546875" style="120" customWidth="1"/>
    <col min="9" max="9" width="11" style="120" customWidth="1"/>
    <col min="10" max="10" width="11.42578125" style="120" customWidth="1"/>
    <col min="11" max="11" width="8.7109375" style="120" customWidth="1"/>
    <col min="12" max="12" width="8.85546875" style="120" customWidth="1"/>
    <col min="13" max="14" width="8.85546875" style="120" hidden="1" customWidth="1"/>
    <col min="15" max="15" width="8.5703125" style="120" hidden="1" customWidth="1"/>
    <col min="16" max="16" width="7.5703125" style="120" hidden="1" customWidth="1"/>
    <col min="17" max="18" width="7" style="120" hidden="1" customWidth="1"/>
    <col min="19" max="19" width="6" style="120" hidden="1" customWidth="1"/>
    <col min="20" max="20" width="5" style="120" hidden="1" customWidth="1"/>
    <col min="21" max="21" width="7.28515625" style="120" hidden="1" customWidth="1"/>
    <col min="22" max="22" width="3.42578125" style="120" hidden="1" customWidth="1"/>
    <col min="23" max="23" width="3.85546875" style="120" hidden="1" customWidth="1"/>
    <col min="24" max="24" width="6.28515625" style="120" hidden="1" customWidth="1"/>
    <col min="25" max="25" width="6.5703125" style="120" hidden="1" customWidth="1"/>
    <col min="26" max="26" width="7.28515625" style="120" hidden="1" customWidth="1"/>
    <col min="27" max="27" width="5.85546875" style="120" hidden="1" customWidth="1"/>
    <col min="28" max="28" width="7.5703125" style="120" hidden="1" customWidth="1"/>
    <col min="29" max="29" width="7" style="120" hidden="1" customWidth="1"/>
    <col min="30" max="30" width="6.42578125" style="120" hidden="1" customWidth="1"/>
    <col min="31" max="31" width="6" style="120" hidden="1" customWidth="1"/>
    <col min="32" max="32" width="6.140625" style="120" hidden="1" customWidth="1"/>
    <col min="33" max="33" width="5.140625" style="120" hidden="1" customWidth="1"/>
    <col min="34" max="34" width="6.140625" style="120" hidden="1" customWidth="1"/>
    <col min="35" max="35" width="5.42578125" style="120" hidden="1" customWidth="1"/>
    <col min="36" max="36" width="5.85546875" style="120" hidden="1" customWidth="1"/>
    <col min="37" max="37" width="5.28515625" style="120" hidden="1" customWidth="1"/>
    <col min="38" max="38" width="5.85546875" style="120" hidden="1" customWidth="1"/>
    <col min="39" max="39" width="6.7109375" style="120" hidden="1" customWidth="1"/>
    <col min="40" max="40" width="6" style="120" hidden="1" customWidth="1"/>
    <col min="41" max="41" width="5.140625" style="120" hidden="1" customWidth="1"/>
    <col min="42" max="42" width="4.85546875" style="120" hidden="1" customWidth="1"/>
    <col min="43" max="44" width="5.5703125" style="120" hidden="1" customWidth="1"/>
    <col min="45" max="45" width="9" style="120" hidden="1" customWidth="1"/>
    <col min="46" max="47" width="8.85546875" style="120" hidden="1" customWidth="1"/>
    <col min="48" max="50" width="9.140625" style="120" hidden="1" customWidth="1"/>
    <col min="51" max="58" width="0" style="120" hidden="1" customWidth="1"/>
    <col min="59" max="259" width="9.140625" style="120"/>
    <col min="260" max="260" width="20.5703125" style="120" customWidth="1"/>
    <col min="261" max="264" width="9.140625" style="120"/>
    <col min="265" max="265" width="10.5703125" style="120" customWidth="1"/>
    <col min="266" max="266" width="10.42578125" style="120" customWidth="1"/>
    <col min="267" max="267" width="10.5703125" style="120" customWidth="1"/>
    <col min="268" max="272" width="9.140625" style="120"/>
    <col min="273" max="273" width="8.5703125" style="120" customWidth="1"/>
    <col min="274" max="274" width="7.5703125" style="120" customWidth="1"/>
    <col min="275" max="275" width="0" style="120" hidden="1" customWidth="1"/>
    <col min="276" max="276" width="6" style="120" customWidth="1"/>
    <col min="277" max="277" width="0" style="120" hidden="1" customWidth="1"/>
    <col min="278" max="278" width="7.28515625" style="120" customWidth="1"/>
    <col min="279" max="280" width="0" style="120" hidden="1" customWidth="1"/>
    <col min="281" max="281" width="6.28515625" style="120" customWidth="1"/>
    <col min="282" max="282" width="6.5703125" style="120" customWidth="1"/>
    <col min="283" max="283" width="0" style="120" hidden="1" customWidth="1"/>
    <col min="284" max="284" width="5.85546875" style="120" customWidth="1"/>
    <col min="285" max="285" width="7.5703125" style="120" customWidth="1"/>
    <col min="286" max="287" width="6.42578125" style="120" customWidth="1"/>
    <col min="288" max="288" width="6" style="120" customWidth="1"/>
    <col min="289" max="289" width="6.140625" style="120" customWidth="1"/>
    <col min="290" max="290" width="5.140625" style="120" customWidth="1"/>
    <col min="291" max="291" width="6.140625" style="120" customWidth="1"/>
    <col min="292" max="292" width="5.42578125" style="120" customWidth="1"/>
    <col min="293" max="293" width="5.85546875" style="120" customWidth="1"/>
    <col min="294" max="294" width="5.28515625" style="120" customWidth="1"/>
    <col min="295" max="295" width="5.85546875" style="120" customWidth="1"/>
    <col min="296" max="297" width="6" style="120" customWidth="1"/>
    <col min="298" max="298" width="5.140625" style="120" customWidth="1"/>
    <col min="299" max="299" width="0" style="120" hidden="1" customWidth="1"/>
    <col min="300" max="301" width="5.5703125" style="120" customWidth="1"/>
    <col min="302" max="302" width="7.7109375" style="120" customWidth="1"/>
    <col min="303" max="515" width="9.140625" style="120"/>
    <col min="516" max="516" width="20.5703125" style="120" customWidth="1"/>
    <col min="517" max="520" width="9.140625" style="120"/>
    <col min="521" max="521" width="10.5703125" style="120" customWidth="1"/>
    <col min="522" max="522" width="10.42578125" style="120" customWidth="1"/>
    <col min="523" max="523" width="10.5703125" style="120" customWidth="1"/>
    <col min="524" max="528" width="9.140625" style="120"/>
    <col min="529" max="529" width="8.5703125" style="120" customWidth="1"/>
    <col min="530" max="530" width="7.5703125" style="120" customWidth="1"/>
    <col min="531" max="531" width="0" style="120" hidden="1" customWidth="1"/>
    <col min="532" max="532" width="6" style="120" customWidth="1"/>
    <col min="533" max="533" width="0" style="120" hidden="1" customWidth="1"/>
    <col min="534" max="534" width="7.28515625" style="120" customWidth="1"/>
    <col min="535" max="536" width="0" style="120" hidden="1" customWidth="1"/>
    <col min="537" max="537" width="6.28515625" style="120" customWidth="1"/>
    <col min="538" max="538" width="6.5703125" style="120" customWidth="1"/>
    <col min="539" max="539" width="0" style="120" hidden="1" customWidth="1"/>
    <col min="540" max="540" width="5.85546875" style="120" customWidth="1"/>
    <col min="541" max="541" width="7.5703125" style="120" customWidth="1"/>
    <col min="542" max="543" width="6.42578125" style="120" customWidth="1"/>
    <col min="544" max="544" width="6" style="120" customWidth="1"/>
    <col min="545" max="545" width="6.140625" style="120" customWidth="1"/>
    <col min="546" max="546" width="5.140625" style="120" customWidth="1"/>
    <col min="547" max="547" width="6.140625" style="120" customWidth="1"/>
    <col min="548" max="548" width="5.42578125" style="120" customWidth="1"/>
    <col min="549" max="549" width="5.85546875" style="120" customWidth="1"/>
    <col min="550" max="550" width="5.28515625" style="120" customWidth="1"/>
    <col min="551" max="551" width="5.85546875" style="120" customWidth="1"/>
    <col min="552" max="553" width="6" style="120" customWidth="1"/>
    <col min="554" max="554" width="5.140625" style="120" customWidth="1"/>
    <col min="555" max="555" width="0" style="120" hidden="1" customWidth="1"/>
    <col min="556" max="557" width="5.5703125" style="120" customWidth="1"/>
    <col min="558" max="558" width="7.7109375" style="120" customWidth="1"/>
    <col min="559" max="771" width="9.140625" style="120"/>
    <col min="772" max="772" width="20.5703125" style="120" customWidth="1"/>
    <col min="773" max="776" width="9.140625" style="120"/>
    <col min="777" max="777" width="10.5703125" style="120" customWidth="1"/>
    <col min="778" max="778" width="10.42578125" style="120" customWidth="1"/>
    <col min="779" max="779" width="10.5703125" style="120" customWidth="1"/>
    <col min="780" max="784" width="9.140625" style="120"/>
    <col min="785" max="785" width="8.5703125" style="120" customWidth="1"/>
    <col min="786" max="786" width="7.5703125" style="120" customWidth="1"/>
    <col min="787" max="787" width="0" style="120" hidden="1" customWidth="1"/>
    <col min="788" max="788" width="6" style="120" customWidth="1"/>
    <col min="789" max="789" width="0" style="120" hidden="1" customWidth="1"/>
    <col min="790" max="790" width="7.28515625" style="120" customWidth="1"/>
    <col min="791" max="792" width="0" style="120" hidden="1" customWidth="1"/>
    <col min="793" max="793" width="6.28515625" style="120" customWidth="1"/>
    <col min="794" max="794" width="6.5703125" style="120" customWidth="1"/>
    <col min="795" max="795" width="0" style="120" hidden="1" customWidth="1"/>
    <col min="796" max="796" width="5.85546875" style="120" customWidth="1"/>
    <col min="797" max="797" width="7.5703125" style="120" customWidth="1"/>
    <col min="798" max="799" width="6.42578125" style="120" customWidth="1"/>
    <col min="800" max="800" width="6" style="120" customWidth="1"/>
    <col min="801" max="801" width="6.140625" style="120" customWidth="1"/>
    <col min="802" max="802" width="5.140625" style="120" customWidth="1"/>
    <col min="803" max="803" width="6.140625" style="120" customWidth="1"/>
    <col min="804" max="804" width="5.42578125" style="120" customWidth="1"/>
    <col min="805" max="805" width="5.85546875" style="120" customWidth="1"/>
    <col min="806" max="806" width="5.28515625" style="120" customWidth="1"/>
    <col min="807" max="807" width="5.85546875" style="120" customWidth="1"/>
    <col min="808" max="809" width="6" style="120" customWidth="1"/>
    <col min="810" max="810" width="5.140625" style="120" customWidth="1"/>
    <col min="811" max="811" width="0" style="120" hidden="1" customWidth="1"/>
    <col min="812" max="813" width="5.5703125" style="120" customWidth="1"/>
    <col min="814" max="814" width="7.7109375" style="120" customWidth="1"/>
    <col min="815" max="1027" width="9.140625" style="120"/>
    <col min="1028" max="1028" width="20.5703125" style="120" customWidth="1"/>
    <col min="1029" max="1032" width="9.140625" style="120"/>
    <col min="1033" max="1033" width="10.5703125" style="120" customWidth="1"/>
    <col min="1034" max="1034" width="10.42578125" style="120" customWidth="1"/>
    <col min="1035" max="1035" width="10.5703125" style="120" customWidth="1"/>
    <col min="1036" max="1040" width="9.140625" style="120"/>
    <col min="1041" max="1041" width="8.5703125" style="120" customWidth="1"/>
    <col min="1042" max="1042" width="7.5703125" style="120" customWidth="1"/>
    <col min="1043" max="1043" width="0" style="120" hidden="1" customWidth="1"/>
    <col min="1044" max="1044" width="6" style="120" customWidth="1"/>
    <col min="1045" max="1045" width="0" style="120" hidden="1" customWidth="1"/>
    <col min="1046" max="1046" width="7.28515625" style="120" customWidth="1"/>
    <col min="1047" max="1048" width="0" style="120" hidden="1" customWidth="1"/>
    <col min="1049" max="1049" width="6.28515625" style="120" customWidth="1"/>
    <col min="1050" max="1050" width="6.5703125" style="120" customWidth="1"/>
    <col min="1051" max="1051" width="0" style="120" hidden="1" customWidth="1"/>
    <col min="1052" max="1052" width="5.85546875" style="120" customWidth="1"/>
    <col min="1053" max="1053" width="7.5703125" style="120" customWidth="1"/>
    <col min="1054" max="1055" width="6.42578125" style="120" customWidth="1"/>
    <col min="1056" max="1056" width="6" style="120" customWidth="1"/>
    <col min="1057" max="1057" width="6.140625" style="120" customWidth="1"/>
    <col min="1058" max="1058" width="5.140625" style="120" customWidth="1"/>
    <col min="1059" max="1059" width="6.140625" style="120" customWidth="1"/>
    <col min="1060" max="1060" width="5.42578125" style="120" customWidth="1"/>
    <col min="1061" max="1061" width="5.85546875" style="120" customWidth="1"/>
    <col min="1062" max="1062" width="5.28515625" style="120" customWidth="1"/>
    <col min="1063" max="1063" width="5.85546875" style="120" customWidth="1"/>
    <col min="1064" max="1065" width="6" style="120" customWidth="1"/>
    <col min="1066" max="1066" width="5.140625" style="120" customWidth="1"/>
    <col min="1067" max="1067" width="0" style="120" hidden="1" customWidth="1"/>
    <col min="1068" max="1069" width="5.5703125" style="120" customWidth="1"/>
    <col min="1070" max="1070" width="7.7109375" style="120" customWidth="1"/>
    <col min="1071" max="1283" width="9.140625" style="120"/>
    <col min="1284" max="1284" width="20.5703125" style="120" customWidth="1"/>
    <col min="1285" max="1288" width="9.140625" style="120"/>
    <col min="1289" max="1289" width="10.5703125" style="120" customWidth="1"/>
    <col min="1290" max="1290" width="10.42578125" style="120" customWidth="1"/>
    <col min="1291" max="1291" width="10.5703125" style="120" customWidth="1"/>
    <col min="1292" max="1296" width="9.140625" style="120"/>
    <col min="1297" max="1297" width="8.5703125" style="120" customWidth="1"/>
    <col min="1298" max="1298" width="7.5703125" style="120" customWidth="1"/>
    <col min="1299" max="1299" width="0" style="120" hidden="1" customWidth="1"/>
    <col min="1300" max="1300" width="6" style="120" customWidth="1"/>
    <col min="1301" max="1301" width="0" style="120" hidden="1" customWidth="1"/>
    <col min="1302" max="1302" width="7.28515625" style="120" customWidth="1"/>
    <col min="1303" max="1304" width="0" style="120" hidden="1" customWidth="1"/>
    <col min="1305" max="1305" width="6.28515625" style="120" customWidth="1"/>
    <col min="1306" max="1306" width="6.5703125" style="120" customWidth="1"/>
    <col min="1307" max="1307" width="0" style="120" hidden="1" customWidth="1"/>
    <col min="1308" max="1308" width="5.85546875" style="120" customWidth="1"/>
    <col min="1309" max="1309" width="7.5703125" style="120" customWidth="1"/>
    <col min="1310" max="1311" width="6.42578125" style="120" customWidth="1"/>
    <col min="1312" max="1312" width="6" style="120" customWidth="1"/>
    <col min="1313" max="1313" width="6.140625" style="120" customWidth="1"/>
    <col min="1314" max="1314" width="5.140625" style="120" customWidth="1"/>
    <col min="1315" max="1315" width="6.140625" style="120" customWidth="1"/>
    <col min="1316" max="1316" width="5.42578125" style="120" customWidth="1"/>
    <col min="1317" max="1317" width="5.85546875" style="120" customWidth="1"/>
    <col min="1318" max="1318" width="5.28515625" style="120" customWidth="1"/>
    <col min="1319" max="1319" width="5.85546875" style="120" customWidth="1"/>
    <col min="1320" max="1321" width="6" style="120" customWidth="1"/>
    <col min="1322" max="1322" width="5.140625" style="120" customWidth="1"/>
    <col min="1323" max="1323" width="0" style="120" hidden="1" customWidth="1"/>
    <col min="1324" max="1325" width="5.5703125" style="120" customWidth="1"/>
    <col min="1326" max="1326" width="7.7109375" style="120" customWidth="1"/>
    <col min="1327" max="1539" width="9.140625" style="120"/>
    <col min="1540" max="1540" width="20.5703125" style="120" customWidth="1"/>
    <col min="1541" max="1544" width="9.140625" style="120"/>
    <col min="1545" max="1545" width="10.5703125" style="120" customWidth="1"/>
    <col min="1546" max="1546" width="10.42578125" style="120" customWidth="1"/>
    <col min="1547" max="1547" width="10.5703125" style="120" customWidth="1"/>
    <col min="1548" max="1552" width="9.140625" style="120"/>
    <col min="1553" max="1553" width="8.5703125" style="120" customWidth="1"/>
    <col min="1554" max="1554" width="7.5703125" style="120" customWidth="1"/>
    <col min="1555" max="1555" width="0" style="120" hidden="1" customWidth="1"/>
    <col min="1556" max="1556" width="6" style="120" customWidth="1"/>
    <col min="1557" max="1557" width="0" style="120" hidden="1" customWidth="1"/>
    <col min="1558" max="1558" width="7.28515625" style="120" customWidth="1"/>
    <col min="1559" max="1560" width="0" style="120" hidden="1" customWidth="1"/>
    <col min="1561" max="1561" width="6.28515625" style="120" customWidth="1"/>
    <col min="1562" max="1562" width="6.5703125" style="120" customWidth="1"/>
    <col min="1563" max="1563" width="0" style="120" hidden="1" customWidth="1"/>
    <col min="1564" max="1564" width="5.85546875" style="120" customWidth="1"/>
    <col min="1565" max="1565" width="7.5703125" style="120" customWidth="1"/>
    <col min="1566" max="1567" width="6.42578125" style="120" customWidth="1"/>
    <col min="1568" max="1568" width="6" style="120" customWidth="1"/>
    <col min="1569" max="1569" width="6.140625" style="120" customWidth="1"/>
    <col min="1570" max="1570" width="5.140625" style="120" customWidth="1"/>
    <col min="1571" max="1571" width="6.140625" style="120" customWidth="1"/>
    <col min="1572" max="1572" width="5.42578125" style="120" customWidth="1"/>
    <col min="1573" max="1573" width="5.85546875" style="120" customWidth="1"/>
    <col min="1574" max="1574" width="5.28515625" style="120" customWidth="1"/>
    <col min="1575" max="1575" width="5.85546875" style="120" customWidth="1"/>
    <col min="1576" max="1577" width="6" style="120" customWidth="1"/>
    <col min="1578" max="1578" width="5.140625" style="120" customWidth="1"/>
    <col min="1579" max="1579" width="0" style="120" hidden="1" customWidth="1"/>
    <col min="1580" max="1581" width="5.5703125" style="120" customWidth="1"/>
    <col min="1582" max="1582" width="7.7109375" style="120" customWidth="1"/>
    <col min="1583" max="1795" width="9.140625" style="120"/>
    <col min="1796" max="1796" width="20.5703125" style="120" customWidth="1"/>
    <col min="1797" max="1800" width="9.140625" style="120"/>
    <col min="1801" max="1801" width="10.5703125" style="120" customWidth="1"/>
    <col min="1802" max="1802" width="10.42578125" style="120" customWidth="1"/>
    <col min="1803" max="1803" width="10.5703125" style="120" customWidth="1"/>
    <col min="1804" max="1808" width="9.140625" style="120"/>
    <col min="1809" max="1809" width="8.5703125" style="120" customWidth="1"/>
    <col min="1810" max="1810" width="7.5703125" style="120" customWidth="1"/>
    <col min="1811" max="1811" width="0" style="120" hidden="1" customWidth="1"/>
    <col min="1812" max="1812" width="6" style="120" customWidth="1"/>
    <col min="1813" max="1813" width="0" style="120" hidden="1" customWidth="1"/>
    <col min="1814" max="1814" width="7.28515625" style="120" customWidth="1"/>
    <col min="1815" max="1816" width="0" style="120" hidden="1" customWidth="1"/>
    <col min="1817" max="1817" width="6.28515625" style="120" customWidth="1"/>
    <col min="1818" max="1818" width="6.5703125" style="120" customWidth="1"/>
    <col min="1819" max="1819" width="0" style="120" hidden="1" customWidth="1"/>
    <col min="1820" max="1820" width="5.85546875" style="120" customWidth="1"/>
    <col min="1821" max="1821" width="7.5703125" style="120" customWidth="1"/>
    <col min="1822" max="1823" width="6.42578125" style="120" customWidth="1"/>
    <col min="1824" max="1824" width="6" style="120" customWidth="1"/>
    <col min="1825" max="1825" width="6.140625" style="120" customWidth="1"/>
    <col min="1826" max="1826" width="5.140625" style="120" customWidth="1"/>
    <col min="1827" max="1827" width="6.140625" style="120" customWidth="1"/>
    <col min="1828" max="1828" width="5.42578125" style="120" customWidth="1"/>
    <col min="1829" max="1829" width="5.85546875" style="120" customWidth="1"/>
    <col min="1830" max="1830" width="5.28515625" style="120" customWidth="1"/>
    <col min="1831" max="1831" width="5.85546875" style="120" customWidth="1"/>
    <col min="1832" max="1833" width="6" style="120" customWidth="1"/>
    <col min="1834" max="1834" width="5.140625" style="120" customWidth="1"/>
    <col min="1835" max="1835" width="0" style="120" hidden="1" customWidth="1"/>
    <col min="1836" max="1837" width="5.5703125" style="120" customWidth="1"/>
    <col min="1838" max="1838" width="7.7109375" style="120" customWidth="1"/>
    <col min="1839" max="2051" width="9.140625" style="120"/>
    <col min="2052" max="2052" width="20.5703125" style="120" customWidth="1"/>
    <col min="2053" max="2056" width="9.140625" style="120"/>
    <col min="2057" max="2057" width="10.5703125" style="120" customWidth="1"/>
    <col min="2058" max="2058" width="10.42578125" style="120" customWidth="1"/>
    <col min="2059" max="2059" width="10.5703125" style="120" customWidth="1"/>
    <col min="2060" max="2064" width="9.140625" style="120"/>
    <col min="2065" max="2065" width="8.5703125" style="120" customWidth="1"/>
    <col min="2066" max="2066" width="7.5703125" style="120" customWidth="1"/>
    <col min="2067" max="2067" width="0" style="120" hidden="1" customWidth="1"/>
    <col min="2068" max="2068" width="6" style="120" customWidth="1"/>
    <col min="2069" max="2069" width="0" style="120" hidden="1" customWidth="1"/>
    <col min="2070" max="2070" width="7.28515625" style="120" customWidth="1"/>
    <col min="2071" max="2072" width="0" style="120" hidden="1" customWidth="1"/>
    <col min="2073" max="2073" width="6.28515625" style="120" customWidth="1"/>
    <col min="2074" max="2074" width="6.5703125" style="120" customWidth="1"/>
    <col min="2075" max="2075" width="0" style="120" hidden="1" customWidth="1"/>
    <col min="2076" max="2076" width="5.85546875" style="120" customWidth="1"/>
    <col min="2077" max="2077" width="7.5703125" style="120" customWidth="1"/>
    <col min="2078" max="2079" width="6.42578125" style="120" customWidth="1"/>
    <col min="2080" max="2080" width="6" style="120" customWidth="1"/>
    <col min="2081" max="2081" width="6.140625" style="120" customWidth="1"/>
    <col min="2082" max="2082" width="5.140625" style="120" customWidth="1"/>
    <col min="2083" max="2083" width="6.140625" style="120" customWidth="1"/>
    <col min="2084" max="2084" width="5.42578125" style="120" customWidth="1"/>
    <col min="2085" max="2085" width="5.85546875" style="120" customWidth="1"/>
    <col min="2086" max="2086" width="5.28515625" style="120" customWidth="1"/>
    <col min="2087" max="2087" width="5.85546875" style="120" customWidth="1"/>
    <col min="2088" max="2089" width="6" style="120" customWidth="1"/>
    <col min="2090" max="2090" width="5.140625" style="120" customWidth="1"/>
    <col min="2091" max="2091" width="0" style="120" hidden="1" customWidth="1"/>
    <col min="2092" max="2093" width="5.5703125" style="120" customWidth="1"/>
    <col min="2094" max="2094" width="7.7109375" style="120" customWidth="1"/>
    <col min="2095" max="2307" width="9.140625" style="120"/>
    <col min="2308" max="2308" width="20.5703125" style="120" customWidth="1"/>
    <col min="2309" max="2312" width="9.140625" style="120"/>
    <col min="2313" max="2313" width="10.5703125" style="120" customWidth="1"/>
    <col min="2314" max="2314" width="10.42578125" style="120" customWidth="1"/>
    <col min="2315" max="2315" width="10.5703125" style="120" customWidth="1"/>
    <col min="2316" max="2320" width="9.140625" style="120"/>
    <col min="2321" max="2321" width="8.5703125" style="120" customWidth="1"/>
    <col min="2322" max="2322" width="7.5703125" style="120" customWidth="1"/>
    <col min="2323" max="2323" width="0" style="120" hidden="1" customWidth="1"/>
    <col min="2324" max="2324" width="6" style="120" customWidth="1"/>
    <col min="2325" max="2325" width="0" style="120" hidden="1" customWidth="1"/>
    <col min="2326" max="2326" width="7.28515625" style="120" customWidth="1"/>
    <col min="2327" max="2328" width="0" style="120" hidden="1" customWidth="1"/>
    <col min="2329" max="2329" width="6.28515625" style="120" customWidth="1"/>
    <col min="2330" max="2330" width="6.5703125" style="120" customWidth="1"/>
    <col min="2331" max="2331" width="0" style="120" hidden="1" customWidth="1"/>
    <col min="2332" max="2332" width="5.85546875" style="120" customWidth="1"/>
    <col min="2333" max="2333" width="7.5703125" style="120" customWidth="1"/>
    <col min="2334" max="2335" width="6.42578125" style="120" customWidth="1"/>
    <col min="2336" max="2336" width="6" style="120" customWidth="1"/>
    <col min="2337" max="2337" width="6.140625" style="120" customWidth="1"/>
    <col min="2338" max="2338" width="5.140625" style="120" customWidth="1"/>
    <col min="2339" max="2339" width="6.140625" style="120" customWidth="1"/>
    <col min="2340" max="2340" width="5.42578125" style="120" customWidth="1"/>
    <col min="2341" max="2341" width="5.85546875" style="120" customWidth="1"/>
    <col min="2342" max="2342" width="5.28515625" style="120" customWidth="1"/>
    <col min="2343" max="2343" width="5.85546875" style="120" customWidth="1"/>
    <col min="2344" max="2345" width="6" style="120" customWidth="1"/>
    <col min="2346" max="2346" width="5.140625" style="120" customWidth="1"/>
    <col min="2347" max="2347" width="0" style="120" hidden="1" customWidth="1"/>
    <col min="2348" max="2349" width="5.5703125" style="120" customWidth="1"/>
    <col min="2350" max="2350" width="7.7109375" style="120" customWidth="1"/>
    <col min="2351" max="2563" width="9.140625" style="120"/>
    <col min="2564" max="2564" width="20.5703125" style="120" customWidth="1"/>
    <col min="2565" max="2568" width="9.140625" style="120"/>
    <col min="2569" max="2569" width="10.5703125" style="120" customWidth="1"/>
    <col min="2570" max="2570" width="10.42578125" style="120" customWidth="1"/>
    <col min="2571" max="2571" width="10.5703125" style="120" customWidth="1"/>
    <col min="2572" max="2576" width="9.140625" style="120"/>
    <col min="2577" max="2577" width="8.5703125" style="120" customWidth="1"/>
    <col min="2578" max="2578" width="7.5703125" style="120" customWidth="1"/>
    <col min="2579" max="2579" width="0" style="120" hidden="1" customWidth="1"/>
    <col min="2580" max="2580" width="6" style="120" customWidth="1"/>
    <col min="2581" max="2581" width="0" style="120" hidden="1" customWidth="1"/>
    <col min="2582" max="2582" width="7.28515625" style="120" customWidth="1"/>
    <col min="2583" max="2584" width="0" style="120" hidden="1" customWidth="1"/>
    <col min="2585" max="2585" width="6.28515625" style="120" customWidth="1"/>
    <col min="2586" max="2586" width="6.5703125" style="120" customWidth="1"/>
    <col min="2587" max="2587" width="0" style="120" hidden="1" customWidth="1"/>
    <col min="2588" max="2588" width="5.85546875" style="120" customWidth="1"/>
    <col min="2589" max="2589" width="7.5703125" style="120" customWidth="1"/>
    <col min="2590" max="2591" width="6.42578125" style="120" customWidth="1"/>
    <col min="2592" max="2592" width="6" style="120" customWidth="1"/>
    <col min="2593" max="2593" width="6.140625" style="120" customWidth="1"/>
    <col min="2594" max="2594" width="5.140625" style="120" customWidth="1"/>
    <col min="2595" max="2595" width="6.140625" style="120" customWidth="1"/>
    <col min="2596" max="2596" width="5.42578125" style="120" customWidth="1"/>
    <col min="2597" max="2597" width="5.85546875" style="120" customWidth="1"/>
    <col min="2598" max="2598" width="5.28515625" style="120" customWidth="1"/>
    <col min="2599" max="2599" width="5.85546875" style="120" customWidth="1"/>
    <col min="2600" max="2601" width="6" style="120" customWidth="1"/>
    <col min="2602" max="2602" width="5.140625" style="120" customWidth="1"/>
    <col min="2603" max="2603" width="0" style="120" hidden="1" customWidth="1"/>
    <col min="2604" max="2605" width="5.5703125" style="120" customWidth="1"/>
    <col min="2606" max="2606" width="7.7109375" style="120" customWidth="1"/>
    <col min="2607" max="2819" width="9.140625" style="120"/>
    <col min="2820" max="2820" width="20.5703125" style="120" customWidth="1"/>
    <col min="2821" max="2824" width="9.140625" style="120"/>
    <col min="2825" max="2825" width="10.5703125" style="120" customWidth="1"/>
    <col min="2826" max="2826" width="10.42578125" style="120" customWidth="1"/>
    <col min="2827" max="2827" width="10.5703125" style="120" customWidth="1"/>
    <col min="2828" max="2832" width="9.140625" style="120"/>
    <col min="2833" max="2833" width="8.5703125" style="120" customWidth="1"/>
    <col min="2834" max="2834" width="7.5703125" style="120" customWidth="1"/>
    <col min="2835" max="2835" width="0" style="120" hidden="1" customWidth="1"/>
    <col min="2836" max="2836" width="6" style="120" customWidth="1"/>
    <col min="2837" max="2837" width="0" style="120" hidden="1" customWidth="1"/>
    <col min="2838" max="2838" width="7.28515625" style="120" customWidth="1"/>
    <col min="2839" max="2840" width="0" style="120" hidden="1" customWidth="1"/>
    <col min="2841" max="2841" width="6.28515625" style="120" customWidth="1"/>
    <col min="2842" max="2842" width="6.5703125" style="120" customWidth="1"/>
    <col min="2843" max="2843" width="0" style="120" hidden="1" customWidth="1"/>
    <col min="2844" max="2844" width="5.85546875" style="120" customWidth="1"/>
    <col min="2845" max="2845" width="7.5703125" style="120" customWidth="1"/>
    <col min="2846" max="2847" width="6.42578125" style="120" customWidth="1"/>
    <col min="2848" max="2848" width="6" style="120" customWidth="1"/>
    <col min="2849" max="2849" width="6.140625" style="120" customWidth="1"/>
    <col min="2850" max="2850" width="5.140625" style="120" customWidth="1"/>
    <col min="2851" max="2851" width="6.140625" style="120" customWidth="1"/>
    <col min="2852" max="2852" width="5.42578125" style="120" customWidth="1"/>
    <col min="2853" max="2853" width="5.85546875" style="120" customWidth="1"/>
    <col min="2854" max="2854" width="5.28515625" style="120" customWidth="1"/>
    <col min="2855" max="2855" width="5.85546875" style="120" customWidth="1"/>
    <col min="2856" max="2857" width="6" style="120" customWidth="1"/>
    <col min="2858" max="2858" width="5.140625" style="120" customWidth="1"/>
    <col min="2859" max="2859" width="0" style="120" hidden="1" customWidth="1"/>
    <col min="2860" max="2861" width="5.5703125" style="120" customWidth="1"/>
    <col min="2862" max="2862" width="7.7109375" style="120" customWidth="1"/>
    <col min="2863" max="3075" width="9.140625" style="120"/>
    <col min="3076" max="3076" width="20.5703125" style="120" customWidth="1"/>
    <col min="3077" max="3080" width="9.140625" style="120"/>
    <col min="3081" max="3081" width="10.5703125" style="120" customWidth="1"/>
    <col min="3082" max="3082" width="10.42578125" style="120" customWidth="1"/>
    <col min="3083" max="3083" width="10.5703125" style="120" customWidth="1"/>
    <col min="3084" max="3088" width="9.140625" style="120"/>
    <col min="3089" max="3089" width="8.5703125" style="120" customWidth="1"/>
    <col min="3090" max="3090" width="7.5703125" style="120" customWidth="1"/>
    <col min="3091" max="3091" width="0" style="120" hidden="1" customWidth="1"/>
    <col min="3092" max="3092" width="6" style="120" customWidth="1"/>
    <col min="3093" max="3093" width="0" style="120" hidden="1" customWidth="1"/>
    <col min="3094" max="3094" width="7.28515625" style="120" customWidth="1"/>
    <col min="3095" max="3096" width="0" style="120" hidden="1" customWidth="1"/>
    <col min="3097" max="3097" width="6.28515625" style="120" customWidth="1"/>
    <col min="3098" max="3098" width="6.5703125" style="120" customWidth="1"/>
    <col min="3099" max="3099" width="0" style="120" hidden="1" customWidth="1"/>
    <col min="3100" max="3100" width="5.85546875" style="120" customWidth="1"/>
    <col min="3101" max="3101" width="7.5703125" style="120" customWidth="1"/>
    <col min="3102" max="3103" width="6.42578125" style="120" customWidth="1"/>
    <col min="3104" max="3104" width="6" style="120" customWidth="1"/>
    <col min="3105" max="3105" width="6.140625" style="120" customWidth="1"/>
    <col min="3106" max="3106" width="5.140625" style="120" customWidth="1"/>
    <col min="3107" max="3107" width="6.140625" style="120" customWidth="1"/>
    <col min="3108" max="3108" width="5.42578125" style="120" customWidth="1"/>
    <col min="3109" max="3109" width="5.85546875" style="120" customWidth="1"/>
    <col min="3110" max="3110" width="5.28515625" style="120" customWidth="1"/>
    <col min="3111" max="3111" width="5.85546875" style="120" customWidth="1"/>
    <col min="3112" max="3113" width="6" style="120" customWidth="1"/>
    <col min="3114" max="3114" width="5.140625" style="120" customWidth="1"/>
    <col min="3115" max="3115" width="0" style="120" hidden="1" customWidth="1"/>
    <col min="3116" max="3117" width="5.5703125" style="120" customWidth="1"/>
    <col min="3118" max="3118" width="7.7109375" style="120" customWidth="1"/>
    <col min="3119" max="3331" width="9.140625" style="120"/>
    <col min="3332" max="3332" width="20.5703125" style="120" customWidth="1"/>
    <col min="3333" max="3336" width="9.140625" style="120"/>
    <col min="3337" max="3337" width="10.5703125" style="120" customWidth="1"/>
    <col min="3338" max="3338" width="10.42578125" style="120" customWidth="1"/>
    <col min="3339" max="3339" width="10.5703125" style="120" customWidth="1"/>
    <col min="3340" max="3344" width="9.140625" style="120"/>
    <col min="3345" max="3345" width="8.5703125" style="120" customWidth="1"/>
    <col min="3346" max="3346" width="7.5703125" style="120" customWidth="1"/>
    <col min="3347" max="3347" width="0" style="120" hidden="1" customWidth="1"/>
    <col min="3348" max="3348" width="6" style="120" customWidth="1"/>
    <col min="3349" max="3349" width="0" style="120" hidden="1" customWidth="1"/>
    <col min="3350" max="3350" width="7.28515625" style="120" customWidth="1"/>
    <col min="3351" max="3352" width="0" style="120" hidden="1" customWidth="1"/>
    <col min="3353" max="3353" width="6.28515625" style="120" customWidth="1"/>
    <col min="3354" max="3354" width="6.5703125" style="120" customWidth="1"/>
    <col min="3355" max="3355" width="0" style="120" hidden="1" customWidth="1"/>
    <col min="3356" max="3356" width="5.85546875" style="120" customWidth="1"/>
    <col min="3357" max="3357" width="7.5703125" style="120" customWidth="1"/>
    <col min="3358" max="3359" width="6.42578125" style="120" customWidth="1"/>
    <col min="3360" max="3360" width="6" style="120" customWidth="1"/>
    <col min="3361" max="3361" width="6.140625" style="120" customWidth="1"/>
    <col min="3362" max="3362" width="5.140625" style="120" customWidth="1"/>
    <col min="3363" max="3363" width="6.140625" style="120" customWidth="1"/>
    <col min="3364" max="3364" width="5.42578125" style="120" customWidth="1"/>
    <col min="3365" max="3365" width="5.85546875" style="120" customWidth="1"/>
    <col min="3366" max="3366" width="5.28515625" style="120" customWidth="1"/>
    <col min="3367" max="3367" width="5.85546875" style="120" customWidth="1"/>
    <col min="3368" max="3369" width="6" style="120" customWidth="1"/>
    <col min="3370" max="3370" width="5.140625" style="120" customWidth="1"/>
    <col min="3371" max="3371" width="0" style="120" hidden="1" customWidth="1"/>
    <col min="3372" max="3373" width="5.5703125" style="120" customWidth="1"/>
    <col min="3374" max="3374" width="7.7109375" style="120" customWidth="1"/>
    <col min="3375" max="3587" width="9.140625" style="120"/>
    <col min="3588" max="3588" width="20.5703125" style="120" customWidth="1"/>
    <col min="3589" max="3592" width="9.140625" style="120"/>
    <col min="3593" max="3593" width="10.5703125" style="120" customWidth="1"/>
    <col min="3594" max="3594" width="10.42578125" style="120" customWidth="1"/>
    <col min="3595" max="3595" width="10.5703125" style="120" customWidth="1"/>
    <col min="3596" max="3600" width="9.140625" style="120"/>
    <col min="3601" max="3601" width="8.5703125" style="120" customWidth="1"/>
    <col min="3602" max="3602" width="7.5703125" style="120" customWidth="1"/>
    <col min="3603" max="3603" width="0" style="120" hidden="1" customWidth="1"/>
    <col min="3604" max="3604" width="6" style="120" customWidth="1"/>
    <col min="3605" max="3605" width="0" style="120" hidden="1" customWidth="1"/>
    <col min="3606" max="3606" width="7.28515625" style="120" customWidth="1"/>
    <col min="3607" max="3608" width="0" style="120" hidden="1" customWidth="1"/>
    <col min="3609" max="3609" width="6.28515625" style="120" customWidth="1"/>
    <col min="3610" max="3610" width="6.5703125" style="120" customWidth="1"/>
    <col min="3611" max="3611" width="0" style="120" hidden="1" customWidth="1"/>
    <col min="3612" max="3612" width="5.85546875" style="120" customWidth="1"/>
    <col min="3613" max="3613" width="7.5703125" style="120" customWidth="1"/>
    <col min="3614" max="3615" width="6.42578125" style="120" customWidth="1"/>
    <col min="3616" max="3616" width="6" style="120" customWidth="1"/>
    <col min="3617" max="3617" width="6.140625" style="120" customWidth="1"/>
    <col min="3618" max="3618" width="5.140625" style="120" customWidth="1"/>
    <col min="3619" max="3619" width="6.140625" style="120" customWidth="1"/>
    <col min="3620" max="3620" width="5.42578125" style="120" customWidth="1"/>
    <col min="3621" max="3621" width="5.85546875" style="120" customWidth="1"/>
    <col min="3622" max="3622" width="5.28515625" style="120" customWidth="1"/>
    <col min="3623" max="3623" width="5.85546875" style="120" customWidth="1"/>
    <col min="3624" max="3625" width="6" style="120" customWidth="1"/>
    <col min="3626" max="3626" width="5.140625" style="120" customWidth="1"/>
    <col min="3627" max="3627" width="0" style="120" hidden="1" customWidth="1"/>
    <col min="3628" max="3629" width="5.5703125" style="120" customWidth="1"/>
    <col min="3630" max="3630" width="7.7109375" style="120" customWidth="1"/>
    <col min="3631" max="3843" width="9.140625" style="120"/>
    <col min="3844" max="3844" width="20.5703125" style="120" customWidth="1"/>
    <col min="3845" max="3848" width="9.140625" style="120"/>
    <col min="3849" max="3849" width="10.5703125" style="120" customWidth="1"/>
    <col min="3850" max="3850" width="10.42578125" style="120" customWidth="1"/>
    <col min="3851" max="3851" width="10.5703125" style="120" customWidth="1"/>
    <col min="3852" max="3856" width="9.140625" style="120"/>
    <col min="3857" max="3857" width="8.5703125" style="120" customWidth="1"/>
    <col min="3858" max="3858" width="7.5703125" style="120" customWidth="1"/>
    <col min="3859" max="3859" width="0" style="120" hidden="1" customWidth="1"/>
    <col min="3860" max="3860" width="6" style="120" customWidth="1"/>
    <col min="3861" max="3861" width="0" style="120" hidden="1" customWidth="1"/>
    <col min="3862" max="3862" width="7.28515625" style="120" customWidth="1"/>
    <col min="3863" max="3864" width="0" style="120" hidden="1" customWidth="1"/>
    <col min="3865" max="3865" width="6.28515625" style="120" customWidth="1"/>
    <col min="3866" max="3866" width="6.5703125" style="120" customWidth="1"/>
    <col min="3867" max="3867" width="0" style="120" hidden="1" customWidth="1"/>
    <col min="3868" max="3868" width="5.85546875" style="120" customWidth="1"/>
    <col min="3869" max="3869" width="7.5703125" style="120" customWidth="1"/>
    <col min="3870" max="3871" width="6.42578125" style="120" customWidth="1"/>
    <col min="3872" max="3872" width="6" style="120" customWidth="1"/>
    <col min="3873" max="3873" width="6.140625" style="120" customWidth="1"/>
    <col min="3874" max="3874" width="5.140625" style="120" customWidth="1"/>
    <col min="3875" max="3875" width="6.140625" style="120" customWidth="1"/>
    <col min="3876" max="3876" width="5.42578125" style="120" customWidth="1"/>
    <col min="3877" max="3877" width="5.85546875" style="120" customWidth="1"/>
    <col min="3878" max="3878" width="5.28515625" style="120" customWidth="1"/>
    <col min="3879" max="3879" width="5.85546875" style="120" customWidth="1"/>
    <col min="3880" max="3881" width="6" style="120" customWidth="1"/>
    <col min="3882" max="3882" width="5.140625" style="120" customWidth="1"/>
    <col min="3883" max="3883" width="0" style="120" hidden="1" customWidth="1"/>
    <col min="3884" max="3885" width="5.5703125" style="120" customWidth="1"/>
    <col min="3886" max="3886" width="7.7109375" style="120" customWidth="1"/>
    <col min="3887" max="4099" width="9.140625" style="120"/>
    <col min="4100" max="4100" width="20.5703125" style="120" customWidth="1"/>
    <col min="4101" max="4104" width="9.140625" style="120"/>
    <col min="4105" max="4105" width="10.5703125" style="120" customWidth="1"/>
    <col min="4106" max="4106" width="10.42578125" style="120" customWidth="1"/>
    <col min="4107" max="4107" width="10.5703125" style="120" customWidth="1"/>
    <col min="4108" max="4112" width="9.140625" style="120"/>
    <col min="4113" max="4113" width="8.5703125" style="120" customWidth="1"/>
    <col min="4114" max="4114" width="7.5703125" style="120" customWidth="1"/>
    <col min="4115" max="4115" width="0" style="120" hidden="1" customWidth="1"/>
    <col min="4116" max="4116" width="6" style="120" customWidth="1"/>
    <col min="4117" max="4117" width="0" style="120" hidden="1" customWidth="1"/>
    <col min="4118" max="4118" width="7.28515625" style="120" customWidth="1"/>
    <col min="4119" max="4120" width="0" style="120" hidden="1" customWidth="1"/>
    <col min="4121" max="4121" width="6.28515625" style="120" customWidth="1"/>
    <col min="4122" max="4122" width="6.5703125" style="120" customWidth="1"/>
    <col min="4123" max="4123" width="0" style="120" hidden="1" customWidth="1"/>
    <col min="4124" max="4124" width="5.85546875" style="120" customWidth="1"/>
    <col min="4125" max="4125" width="7.5703125" style="120" customWidth="1"/>
    <col min="4126" max="4127" width="6.42578125" style="120" customWidth="1"/>
    <col min="4128" max="4128" width="6" style="120" customWidth="1"/>
    <col min="4129" max="4129" width="6.140625" style="120" customWidth="1"/>
    <col min="4130" max="4130" width="5.140625" style="120" customWidth="1"/>
    <col min="4131" max="4131" width="6.140625" style="120" customWidth="1"/>
    <col min="4132" max="4132" width="5.42578125" style="120" customWidth="1"/>
    <col min="4133" max="4133" width="5.85546875" style="120" customWidth="1"/>
    <col min="4134" max="4134" width="5.28515625" style="120" customWidth="1"/>
    <col min="4135" max="4135" width="5.85546875" style="120" customWidth="1"/>
    <col min="4136" max="4137" width="6" style="120" customWidth="1"/>
    <col min="4138" max="4138" width="5.140625" style="120" customWidth="1"/>
    <col min="4139" max="4139" width="0" style="120" hidden="1" customWidth="1"/>
    <col min="4140" max="4141" width="5.5703125" style="120" customWidth="1"/>
    <col min="4142" max="4142" width="7.7109375" style="120" customWidth="1"/>
    <col min="4143" max="4355" width="9.140625" style="120"/>
    <col min="4356" max="4356" width="20.5703125" style="120" customWidth="1"/>
    <col min="4357" max="4360" width="9.140625" style="120"/>
    <col min="4361" max="4361" width="10.5703125" style="120" customWidth="1"/>
    <col min="4362" max="4362" width="10.42578125" style="120" customWidth="1"/>
    <col min="4363" max="4363" width="10.5703125" style="120" customWidth="1"/>
    <col min="4364" max="4368" width="9.140625" style="120"/>
    <col min="4369" max="4369" width="8.5703125" style="120" customWidth="1"/>
    <col min="4370" max="4370" width="7.5703125" style="120" customWidth="1"/>
    <col min="4371" max="4371" width="0" style="120" hidden="1" customWidth="1"/>
    <col min="4372" max="4372" width="6" style="120" customWidth="1"/>
    <col min="4373" max="4373" width="0" style="120" hidden="1" customWidth="1"/>
    <col min="4374" max="4374" width="7.28515625" style="120" customWidth="1"/>
    <col min="4375" max="4376" width="0" style="120" hidden="1" customWidth="1"/>
    <col min="4377" max="4377" width="6.28515625" style="120" customWidth="1"/>
    <col min="4378" max="4378" width="6.5703125" style="120" customWidth="1"/>
    <col min="4379" max="4379" width="0" style="120" hidden="1" customWidth="1"/>
    <col min="4380" max="4380" width="5.85546875" style="120" customWidth="1"/>
    <col min="4381" max="4381" width="7.5703125" style="120" customWidth="1"/>
    <col min="4382" max="4383" width="6.42578125" style="120" customWidth="1"/>
    <col min="4384" max="4384" width="6" style="120" customWidth="1"/>
    <col min="4385" max="4385" width="6.140625" style="120" customWidth="1"/>
    <col min="4386" max="4386" width="5.140625" style="120" customWidth="1"/>
    <col min="4387" max="4387" width="6.140625" style="120" customWidth="1"/>
    <col min="4388" max="4388" width="5.42578125" style="120" customWidth="1"/>
    <col min="4389" max="4389" width="5.85546875" style="120" customWidth="1"/>
    <col min="4390" max="4390" width="5.28515625" style="120" customWidth="1"/>
    <col min="4391" max="4391" width="5.85546875" style="120" customWidth="1"/>
    <col min="4392" max="4393" width="6" style="120" customWidth="1"/>
    <col min="4394" max="4394" width="5.140625" style="120" customWidth="1"/>
    <col min="4395" max="4395" width="0" style="120" hidden="1" customWidth="1"/>
    <col min="4396" max="4397" width="5.5703125" style="120" customWidth="1"/>
    <col min="4398" max="4398" width="7.7109375" style="120" customWidth="1"/>
    <col min="4399" max="4611" width="9.140625" style="120"/>
    <col min="4612" max="4612" width="20.5703125" style="120" customWidth="1"/>
    <col min="4613" max="4616" width="9.140625" style="120"/>
    <col min="4617" max="4617" width="10.5703125" style="120" customWidth="1"/>
    <col min="4618" max="4618" width="10.42578125" style="120" customWidth="1"/>
    <col min="4619" max="4619" width="10.5703125" style="120" customWidth="1"/>
    <col min="4620" max="4624" width="9.140625" style="120"/>
    <col min="4625" max="4625" width="8.5703125" style="120" customWidth="1"/>
    <col min="4626" max="4626" width="7.5703125" style="120" customWidth="1"/>
    <col min="4627" max="4627" width="0" style="120" hidden="1" customWidth="1"/>
    <col min="4628" max="4628" width="6" style="120" customWidth="1"/>
    <col min="4629" max="4629" width="0" style="120" hidden="1" customWidth="1"/>
    <col min="4630" max="4630" width="7.28515625" style="120" customWidth="1"/>
    <col min="4631" max="4632" width="0" style="120" hidden="1" customWidth="1"/>
    <col min="4633" max="4633" width="6.28515625" style="120" customWidth="1"/>
    <col min="4634" max="4634" width="6.5703125" style="120" customWidth="1"/>
    <col min="4635" max="4635" width="0" style="120" hidden="1" customWidth="1"/>
    <col min="4636" max="4636" width="5.85546875" style="120" customWidth="1"/>
    <col min="4637" max="4637" width="7.5703125" style="120" customWidth="1"/>
    <col min="4638" max="4639" width="6.42578125" style="120" customWidth="1"/>
    <col min="4640" max="4640" width="6" style="120" customWidth="1"/>
    <col min="4641" max="4641" width="6.140625" style="120" customWidth="1"/>
    <col min="4642" max="4642" width="5.140625" style="120" customWidth="1"/>
    <col min="4643" max="4643" width="6.140625" style="120" customWidth="1"/>
    <col min="4644" max="4644" width="5.42578125" style="120" customWidth="1"/>
    <col min="4645" max="4645" width="5.85546875" style="120" customWidth="1"/>
    <col min="4646" max="4646" width="5.28515625" style="120" customWidth="1"/>
    <col min="4647" max="4647" width="5.85546875" style="120" customWidth="1"/>
    <col min="4648" max="4649" width="6" style="120" customWidth="1"/>
    <col min="4650" max="4650" width="5.140625" style="120" customWidth="1"/>
    <col min="4651" max="4651" width="0" style="120" hidden="1" customWidth="1"/>
    <col min="4652" max="4653" width="5.5703125" style="120" customWidth="1"/>
    <col min="4654" max="4654" width="7.7109375" style="120" customWidth="1"/>
    <col min="4655" max="4867" width="9.140625" style="120"/>
    <col min="4868" max="4868" width="20.5703125" style="120" customWidth="1"/>
    <col min="4869" max="4872" width="9.140625" style="120"/>
    <col min="4873" max="4873" width="10.5703125" style="120" customWidth="1"/>
    <col min="4874" max="4874" width="10.42578125" style="120" customWidth="1"/>
    <col min="4875" max="4875" width="10.5703125" style="120" customWidth="1"/>
    <col min="4876" max="4880" width="9.140625" style="120"/>
    <col min="4881" max="4881" width="8.5703125" style="120" customWidth="1"/>
    <col min="4882" max="4882" width="7.5703125" style="120" customWidth="1"/>
    <col min="4883" max="4883" width="0" style="120" hidden="1" customWidth="1"/>
    <col min="4884" max="4884" width="6" style="120" customWidth="1"/>
    <col min="4885" max="4885" width="0" style="120" hidden="1" customWidth="1"/>
    <col min="4886" max="4886" width="7.28515625" style="120" customWidth="1"/>
    <col min="4887" max="4888" width="0" style="120" hidden="1" customWidth="1"/>
    <col min="4889" max="4889" width="6.28515625" style="120" customWidth="1"/>
    <col min="4890" max="4890" width="6.5703125" style="120" customWidth="1"/>
    <col min="4891" max="4891" width="0" style="120" hidden="1" customWidth="1"/>
    <col min="4892" max="4892" width="5.85546875" style="120" customWidth="1"/>
    <col min="4893" max="4893" width="7.5703125" style="120" customWidth="1"/>
    <col min="4894" max="4895" width="6.42578125" style="120" customWidth="1"/>
    <col min="4896" max="4896" width="6" style="120" customWidth="1"/>
    <col min="4897" max="4897" width="6.140625" style="120" customWidth="1"/>
    <col min="4898" max="4898" width="5.140625" style="120" customWidth="1"/>
    <col min="4899" max="4899" width="6.140625" style="120" customWidth="1"/>
    <col min="4900" max="4900" width="5.42578125" style="120" customWidth="1"/>
    <col min="4901" max="4901" width="5.85546875" style="120" customWidth="1"/>
    <col min="4902" max="4902" width="5.28515625" style="120" customWidth="1"/>
    <col min="4903" max="4903" width="5.85546875" style="120" customWidth="1"/>
    <col min="4904" max="4905" width="6" style="120" customWidth="1"/>
    <col min="4906" max="4906" width="5.140625" style="120" customWidth="1"/>
    <col min="4907" max="4907" width="0" style="120" hidden="1" customWidth="1"/>
    <col min="4908" max="4909" width="5.5703125" style="120" customWidth="1"/>
    <col min="4910" max="4910" width="7.7109375" style="120" customWidth="1"/>
    <col min="4911" max="5123" width="9.140625" style="120"/>
    <col min="5124" max="5124" width="20.5703125" style="120" customWidth="1"/>
    <col min="5125" max="5128" width="9.140625" style="120"/>
    <col min="5129" max="5129" width="10.5703125" style="120" customWidth="1"/>
    <col min="5130" max="5130" width="10.42578125" style="120" customWidth="1"/>
    <col min="5131" max="5131" width="10.5703125" style="120" customWidth="1"/>
    <col min="5132" max="5136" width="9.140625" style="120"/>
    <col min="5137" max="5137" width="8.5703125" style="120" customWidth="1"/>
    <col min="5138" max="5138" width="7.5703125" style="120" customWidth="1"/>
    <col min="5139" max="5139" width="0" style="120" hidden="1" customWidth="1"/>
    <col min="5140" max="5140" width="6" style="120" customWidth="1"/>
    <col min="5141" max="5141" width="0" style="120" hidden="1" customWidth="1"/>
    <col min="5142" max="5142" width="7.28515625" style="120" customWidth="1"/>
    <col min="5143" max="5144" width="0" style="120" hidden="1" customWidth="1"/>
    <col min="5145" max="5145" width="6.28515625" style="120" customWidth="1"/>
    <col min="5146" max="5146" width="6.5703125" style="120" customWidth="1"/>
    <col min="5147" max="5147" width="0" style="120" hidden="1" customWidth="1"/>
    <col min="5148" max="5148" width="5.85546875" style="120" customWidth="1"/>
    <col min="5149" max="5149" width="7.5703125" style="120" customWidth="1"/>
    <col min="5150" max="5151" width="6.42578125" style="120" customWidth="1"/>
    <col min="5152" max="5152" width="6" style="120" customWidth="1"/>
    <col min="5153" max="5153" width="6.140625" style="120" customWidth="1"/>
    <col min="5154" max="5154" width="5.140625" style="120" customWidth="1"/>
    <col min="5155" max="5155" width="6.140625" style="120" customWidth="1"/>
    <col min="5156" max="5156" width="5.42578125" style="120" customWidth="1"/>
    <col min="5157" max="5157" width="5.85546875" style="120" customWidth="1"/>
    <col min="5158" max="5158" width="5.28515625" style="120" customWidth="1"/>
    <col min="5159" max="5159" width="5.85546875" style="120" customWidth="1"/>
    <col min="5160" max="5161" width="6" style="120" customWidth="1"/>
    <col min="5162" max="5162" width="5.140625" style="120" customWidth="1"/>
    <col min="5163" max="5163" width="0" style="120" hidden="1" customWidth="1"/>
    <col min="5164" max="5165" width="5.5703125" style="120" customWidth="1"/>
    <col min="5166" max="5166" width="7.7109375" style="120" customWidth="1"/>
    <col min="5167" max="5379" width="9.140625" style="120"/>
    <col min="5380" max="5380" width="20.5703125" style="120" customWidth="1"/>
    <col min="5381" max="5384" width="9.140625" style="120"/>
    <col min="5385" max="5385" width="10.5703125" style="120" customWidth="1"/>
    <col min="5386" max="5386" width="10.42578125" style="120" customWidth="1"/>
    <col min="5387" max="5387" width="10.5703125" style="120" customWidth="1"/>
    <col min="5388" max="5392" width="9.140625" style="120"/>
    <col min="5393" max="5393" width="8.5703125" style="120" customWidth="1"/>
    <col min="5394" max="5394" width="7.5703125" style="120" customWidth="1"/>
    <col min="5395" max="5395" width="0" style="120" hidden="1" customWidth="1"/>
    <col min="5396" max="5396" width="6" style="120" customWidth="1"/>
    <col min="5397" max="5397" width="0" style="120" hidden="1" customWidth="1"/>
    <col min="5398" max="5398" width="7.28515625" style="120" customWidth="1"/>
    <col min="5399" max="5400" width="0" style="120" hidden="1" customWidth="1"/>
    <col min="5401" max="5401" width="6.28515625" style="120" customWidth="1"/>
    <col min="5402" max="5402" width="6.5703125" style="120" customWidth="1"/>
    <col min="5403" max="5403" width="0" style="120" hidden="1" customWidth="1"/>
    <col min="5404" max="5404" width="5.85546875" style="120" customWidth="1"/>
    <col min="5405" max="5405" width="7.5703125" style="120" customWidth="1"/>
    <col min="5406" max="5407" width="6.42578125" style="120" customWidth="1"/>
    <col min="5408" max="5408" width="6" style="120" customWidth="1"/>
    <col min="5409" max="5409" width="6.140625" style="120" customWidth="1"/>
    <col min="5410" max="5410" width="5.140625" style="120" customWidth="1"/>
    <col min="5411" max="5411" width="6.140625" style="120" customWidth="1"/>
    <col min="5412" max="5412" width="5.42578125" style="120" customWidth="1"/>
    <col min="5413" max="5413" width="5.85546875" style="120" customWidth="1"/>
    <col min="5414" max="5414" width="5.28515625" style="120" customWidth="1"/>
    <col min="5415" max="5415" width="5.85546875" style="120" customWidth="1"/>
    <col min="5416" max="5417" width="6" style="120" customWidth="1"/>
    <col min="5418" max="5418" width="5.140625" style="120" customWidth="1"/>
    <col min="5419" max="5419" width="0" style="120" hidden="1" customWidth="1"/>
    <col min="5420" max="5421" width="5.5703125" style="120" customWidth="1"/>
    <col min="5422" max="5422" width="7.7109375" style="120" customWidth="1"/>
    <col min="5423" max="5635" width="9.140625" style="120"/>
    <col min="5636" max="5636" width="20.5703125" style="120" customWidth="1"/>
    <col min="5637" max="5640" width="9.140625" style="120"/>
    <col min="5641" max="5641" width="10.5703125" style="120" customWidth="1"/>
    <col min="5642" max="5642" width="10.42578125" style="120" customWidth="1"/>
    <col min="5643" max="5643" width="10.5703125" style="120" customWidth="1"/>
    <col min="5644" max="5648" width="9.140625" style="120"/>
    <col min="5649" max="5649" width="8.5703125" style="120" customWidth="1"/>
    <col min="5650" max="5650" width="7.5703125" style="120" customWidth="1"/>
    <col min="5651" max="5651" width="0" style="120" hidden="1" customWidth="1"/>
    <col min="5652" max="5652" width="6" style="120" customWidth="1"/>
    <col min="5653" max="5653" width="0" style="120" hidden="1" customWidth="1"/>
    <col min="5654" max="5654" width="7.28515625" style="120" customWidth="1"/>
    <col min="5655" max="5656" width="0" style="120" hidden="1" customWidth="1"/>
    <col min="5657" max="5657" width="6.28515625" style="120" customWidth="1"/>
    <col min="5658" max="5658" width="6.5703125" style="120" customWidth="1"/>
    <col min="5659" max="5659" width="0" style="120" hidden="1" customWidth="1"/>
    <col min="5660" max="5660" width="5.85546875" style="120" customWidth="1"/>
    <col min="5661" max="5661" width="7.5703125" style="120" customWidth="1"/>
    <col min="5662" max="5663" width="6.42578125" style="120" customWidth="1"/>
    <col min="5664" max="5664" width="6" style="120" customWidth="1"/>
    <col min="5665" max="5665" width="6.140625" style="120" customWidth="1"/>
    <col min="5666" max="5666" width="5.140625" style="120" customWidth="1"/>
    <col min="5667" max="5667" width="6.140625" style="120" customWidth="1"/>
    <col min="5668" max="5668" width="5.42578125" style="120" customWidth="1"/>
    <col min="5669" max="5669" width="5.85546875" style="120" customWidth="1"/>
    <col min="5670" max="5670" width="5.28515625" style="120" customWidth="1"/>
    <col min="5671" max="5671" width="5.85546875" style="120" customWidth="1"/>
    <col min="5672" max="5673" width="6" style="120" customWidth="1"/>
    <col min="5674" max="5674" width="5.140625" style="120" customWidth="1"/>
    <col min="5675" max="5675" width="0" style="120" hidden="1" customWidth="1"/>
    <col min="5676" max="5677" width="5.5703125" style="120" customWidth="1"/>
    <col min="5678" max="5678" width="7.7109375" style="120" customWidth="1"/>
    <col min="5679" max="5891" width="9.140625" style="120"/>
    <col min="5892" max="5892" width="20.5703125" style="120" customWidth="1"/>
    <col min="5893" max="5896" width="9.140625" style="120"/>
    <col min="5897" max="5897" width="10.5703125" style="120" customWidth="1"/>
    <col min="5898" max="5898" width="10.42578125" style="120" customWidth="1"/>
    <col min="5899" max="5899" width="10.5703125" style="120" customWidth="1"/>
    <col min="5900" max="5904" width="9.140625" style="120"/>
    <col min="5905" max="5905" width="8.5703125" style="120" customWidth="1"/>
    <col min="5906" max="5906" width="7.5703125" style="120" customWidth="1"/>
    <col min="5907" max="5907" width="0" style="120" hidden="1" customWidth="1"/>
    <col min="5908" max="5908" width="6" style="120" customWidth="1"/>
    <col min="5909" max="5909" width="0" style="120" hidden="1" customWidth="1"/>
    <col min="5910" max="5910" width="7.28515625" style="120" customWidth="1"/>
    <col min="5911" max="5912" width="0" style="120" hidden="1" customWidth="1"/>
    <col min="5913" max="5913" width="6.28515625" style="120" customWidth="1"/>
    <col min="5914" max="5914" width="6.5703125" style="120" customWidth="1"/>
    <col min="5915" max="5915" width="0" style="120" hidden="1" customWidth="1"/>
    <col min="5916" max="5916" width="5.85546875" style="120" customWidth="1"/>
    <col min="5917" max="5917" width="7.5703125" style="120" customWidth="1"/>
    <col min="5918" max="5919" width="6.42578125" style="120" customWidth="1"/>
    <col min="5920" max="5920" width="6" style="120" customWidth="1"/>
    <col min="5921" max="5921" width="6.140625" style="120" customWidth="1"/>
    <col min="5922" max="5922" width="5.140625" style="120" customWidth="1"/>
    <col min="5923" max="5923" width="6.140625" style="120" customWidth="1"/>
    <col min="5924" max="5924" width="5.42578125" style="120" customWidth="1"/>
    <col min="5925" max="5925" width="5.85546875" style="120" customWidth="1"/>
    <col min="5926" max="5926" width="5.28515625" style="120" customWidth="1"/>
    <col min="5927" max="5927" width="5.85546875" style="120" customWidth="1"/>
    <col min="5928" max="5929" width="6" style="120" customWidth="1"/>
    <col min="5930" max="5930" width="5.140625" style="120" customWidth="1"/>
    <col min="5931" max="5931" width="0" style="120" hidden="1" customWidth="1"/>
    <col min="5932" max="5933" width="5.5703125" style="120" customWidth="1"/>
    <col min="5934" max="5934" width="7.7109375" style="120" customWidth="1"/>
    <col min="5935" max="6147" width="9.140625" style="120"/>
    <col min="6148" max="6148" width="20.5703125" style="120" customWidth="1"/>
    <col min="6149" max="6152" width="9.140625" style="120"/>
    <col min="6153" max="6153" width="10.5703125" style="120" customWidth="1"/>
    <col min="6154" max="6154" width="10.42578125" style="120" customWidth="1"/>
    <col min="6155" max="6155" width="10.5703125" style="120" customWidth="1"/>
    <col min="6156" max="6160" width="9.140625" style="120"/>
    <col min="6161" max="6161" width="8.5703125" style="120" customWidth="1"/>
    <col min="6162" max="6162" width="7.5703125" style="120" customWidth="1"/>
    <col min="6163" max="6163" width="0" style="120" hidden="1" customWidth="1"/>
    <col min="6164" max="6164" width="6" style="120" customWidth="1"/>
    <col min="6165" max="6165" width="0" style="120" hidden="1" customWidth="1"/>
    <col min="6166" max="6166" width="7.28515625" style="120" customWidth="1"/>
    <col min="6167" max="6168" width="0" style="120" hidden="1" customWidth="1"/>
    <col min="6169" max="6169" width="6.28515625" style="120" customWidth="1"/>
    <col min="6170" max="6170" width="6.5703125" style="120" customWidth="1"/>
    <col min="6171" max="6171" width="0" style="120" hidden="1" customWidth="1"/>
    <col min="6172" max="6172" width="5.85546875" style="120" customWidth="1"/>
    <col min="6173" max="6173" width="7.5703125" style="120" customWidth="1"/>
    <col min="6174" max="6175" width="6.42578125" style="120" customWidth="1"/>
    <col min="6176" max="6176" width="6" style="120" customWidth="1"/>
    <col min="6177" max="6177" width="6.140625" style="120" customWidth="1"/>
    <col min="6178" max="6178" width="5.140625" style="120" customWidth="1"/>
    <col min="6179" max="6179" width="6.140625" style="120" customWidth="1"/>
    <col min="6180" max="6180" width="5.42578125" style="120" customWidth="1"/>
    <col min="6181" max="6181" width="5.85546875" style="120" customWidth="1"/>
    <col min="6182" max="6182" width="5.28515625" style="120" customWidth="1"/>
    <col min="6183" max="6183" width="5.85546875" style="120" customWidth="1"/>
    <col min="6184" max="6185" width="6" style="120" customWidth="1"/>
    <col min="6186" max="6186" width="5.140625" style="120" customWidth="1"/>
    <col min="6187" max="6187" width="0" style="120" hidden="1" customWidth="1"/>
    <col min="6188" max="6189" width="5.5703125" style="120" customWidth="1"/>
    <col min="6190" max="6190" width="7.7109375" style="120" customWidth="1"/>
    <col min="6191" max="6403" width="9.140625" style="120"/>
    <col min="6404" max="6404" width="20.5703125" style="120" customWidth="1"/>
    <col min="6405" max="6408" width="9.140625" style="120"/>
    <col min="6409" max="6409" width="10.5703125" style="120" customWidth="1"/>
    <col min="6410" max="6410" width="10.42578125" style="120" customWidth="1"/>
    <col min="6411" max="6411" width="10.5703125" style="120" customWidth="1"/>
    <col min="6412" max="6416" width="9.140625" style="120"/>
    <col min="6417" max="6417" width="8.5703125" style="120" customWidth="1"/>
    <col min="6418" max="6418" width="7.5703125" style="120" customWidth="1"/>
    <col min="6419" max="6419" width="0" style="120" hidden="1" customWidth="1"/>
    <col min="6420" max="6420" width="6" style="120" customWidth="1"/>
    <col min="6421" max="6421" width="0" style="120" hidden="1" customWidth="1"/>
    <col min="6422" max="6422" width="7.28515625" style="120" customWidth="1"/>
    <col min="6423" max="6424" width="0" style="120" hidden="1" customWidth="1"/>
    <col min="6425" max="6425" width="6.28515625" style="120" customWidth="1"/>
    <col min="6426" max="6426" width="6.5703125" style="120" customWidth="1"/>
    <col min="6427" max="6427" width="0" style="120" hidden="1" customWidth="1"/>
    <col min="6428" max="6428" width="5.85546875" style="120" customWidth="1"/>
    <col min="6429" max="6429" width="7.5703125" style="120" customWidth="1"/>
    <col min="6430" max="6431" width="6.42578125" style="120" customWidth="1"/>
    <col min="6432" max="6432" width="6" style="120" customWidth="1"/>
    <col min="6433" max="6433" width="6.140625" style="120" customWidth="1"/>
    <col min="6434" max="6434" width="5.140625" style="120" customWidth="1"/>
    <col min="6435" max="6435" width="6.140625" style="120" customWidth="1"/>
    <col min="6436" max="6436" width="5.42578125" style="120" customWidth="1"/>
    <col min="6437" max="6437" width="5.85546875" style="120" customWidth="1"/>
    <col min="6438" max="6438" width="5.28515625" style="120" customWidth="1"/>
    <col min="6439" max="6439" width="5.85546875" style="120" customWidth="1"/>
    <col min="6440" max="6441" width="6" style="120" customWidth="1"/>
    <col min="6442" max="6442" width="5.140625" style="120" customWidth="1"/>
    <col min="6443" max="6443" width="0" style="120" hidden="1" customWidth="1"/>
    <col min="6444" max="6445" width="5.5703125" style="120" customWidth="1"/>
    <col min="6446" max="6446" width="7.7109375" style="120" customWidth="1"/>
    <col min="6447" max="6659" width="9.140625" style="120"/>
    <col min="6660" max="6660" width="20.5703125" style="120" customWidth="1"/>
    <col min="6661" max="6664" width="9.140625" style="120"/>
    <col min="6665" max="6665" width="10.5703125" style="120" customWidth="1"/>
    <col min="6666" max="6666" width="10.42578125" style="120" customWidth="1"/>
    <col min="6667" max="6667" width="10.5703125" style="120" customWidth="1"/>
    <col min="6668" max="6672" width="9.140625" style="120"/>
    <col min="6673" max="6673" width="8.5703125" style="120" customWidth="1"/>
    <col min="6674" max="6674" width="7.5703125" style="120" customWidth="1"/>
    <col min="6675" max="6675" width="0" style="120" hidden="1" customWidth="1"/>
    <col min="6676" max="6676" width="6" style="120" customWidth="1"/>
    <col min="6677" max="6677" width="0" style="120" hidden="1" customWidth="1"/>
    <col min="6678" max="6678" width="7.28515625" style="120" customWidth="1"/>
    <col min="6679" max="6680" width="0" style="120" hidden="1" customWidth="1"/>
    <col min="6681" max="6681" width="6.28515625" style="120" customWidth="1"/>
    <col min="6682" max="6682" width="6.5703125" style="120" customWidth="1"/>
    <col min="6683" max="6683" width="0" style="120" hidden="1" customWidth="1"/>
    <col min="6684" max="6684" width="5.85546875" style="120" customWidth="1"/>
    <col min="6685" max="6685" width="7.5703125" style="120" customWidth="1"/>
    <col min="6686" max="6687" width="6.42578125" style="120" customWidth="1"/>
    <col min="6688" max="6688" width="6" style="120" customWidth="1"/>
    <col min="6689" max="6689" width="6.140625" style="120" customWidth="1"/>
    <col min="6690" max="6690" width="5.140625" style="120" customWidth="1"/>
    <col min="6691" max="6691" width="6.140625" style="120" customWidth="1"/>
    <col min="6692" max="6692" width="5.42578125" style="120" customWidth="1"/>
    <col min="6693" max="6693" width="5.85546875" style="120" customWidth="1"/>
    <col min="6694" max="6694" width="5.28515625" style="120" customWidth="1"/>
    <col min="6695" max="6695" width="5.85546875" style="120" customWidth="1"/>
    <col min="6696" max="6697" width="6" style="120" customWidth="1"/>
    <col min="6698" max="6698" width="5.140625" style="120" customWidth="1"/>
    <col min="6699" max="6699" width="0" style="120" hidden="1" customWidth="1"/>
    <col min="6700" max="6701" width="5.5703125" style="120" customWidth="1"/>
    <col min="6702" max="6702" width="7.7109375" style="120" customWidth="1"/>
    <col min="6703" max="6915" width="9.140625" style="120"/>
    <col min="6916" max="6916" width="20.5703125" style="120" customWidth="1"/>
    <col min="6917" max="6920" width="9.140625" style="120"/>
    <col min="6921" max="6921" width="10.5703125" style="120" customWidth="1"/>
    <col min="6922" max="6922" width="10.42578125" style="120" customWidth="1"/>
    <col min="6923" max="6923" width="10.5703125" style="120" customWidth="1"/>
    <col min="6924" max="6928" width="9.140625" style="120"/>
    <col min="6929" max="6929" width="8.5703125" style="120" customWidth="1"/>
    <col min="6930" max="6930" width="7.5703125" style="120" customWidth="1"/>
    <col min="6931" max="6931" width="0" style="120" hidden="1" customWidth="1"/>
    <col min="6932" max="6932" width="6" style="120" customWidth="1"/>
    <col min="6933" max="6933" width="0" style="120" hidden="1" customWidth="1"/>
    <col min="6934" max="6934" width="7.28515625" style="120" customWidth="1"/>
    <col min="6935" max="6936" width="0" style="120" hidden="1" customWidth="1"/>
    <col min="6937" max="6937" width="6.28515625" style="120" customWidth="1"/>
    <col min="6938" max="6938" width="6.5703125" style="120" customWidth="1"/>
    <col min="6939" max="6939" width="0" style="120" hidden="1" customWidth="1"/>
    <col min="6940" max="6940" width="5.85546875" style="120" customWidth="1"/>
    <col min="6941" max="6941" width="7.5703125" style="120" customWidth="1"/>
    <col min="6942" max="6943" width="6.42578125" style="120" customWidth="1"/>
    <col min="6944" max="6944" width="6" style="120" customWidth="1"/>
    <col min="6945" max="6945" width="6.140625" style="120" customWidth="1"/>
    <col min="6946" max="6946" width="5.140625" style="120" customWidth="1"/>
    <col min="6947" max="6947" width="6.140625" style="120" customWidth="1"/>
    <col min="6948" max="6948" width="5.42578125" style="120" customWidth="1"/>
    <col min="6949" max="6949" width="5.85546875" style="120" customWidth="1"/>
    <col min="6950" max="6950" width="5.28515625" style="120" customWidth="1"/>
    <col min="6951" max="6951" width="5.85546875" style="120" customWidth="1"/>
    <col min="6952" max="6953" width="6" style="120" customWidth="1"/>
    <col min="6954" max="6954" width="5.140625" style="120" customWidth="1"/>
    <col min="6955" max="6955" width="0" style="120" hidden="1" customWidth="1"/>
    <col min="6956" max="6957" width="5.5703125" style="120" customWidth="1"/>
    <col min="6958" max="6958" width="7.7109375" style="120" customWidth="1"/>
    <col min="6959" max="7171" width="9.140625" style="120"/>
    <col min="7172" max="7172" width="20.5703125" style="120" customWidth="1"/>
    <col min="7173" max="7176" width="9.140625" style="120"/>
    <col min="7177" max="7177" width="10.5703125" style="120" customWidth="1"/>
    <col min="7178" max="7178" width="10.42578125" style="120" customWidth="1"/>
    <col min="7179" max="7179" width="10.5703125" style="120" customWidth="1"/>
    <col min="7180" max="7184" width="9.140625" style="120"/>
    <col min="7185" max="7185" width="8.5703125" style="120" customWidth="1"/>
    <col min="7186" max="7186" width="7.5703125" style="120" customWidth="1"/>
    <col min="7187" max="7187" width="0" style="120" hidden="1" customWidth="1"/>
    <col min="7188" max="7188" width="6" style="120" customWidth="1"/>
    <col min="7189" max="7189" width="0" style="120" hidden="1" customWidth="1"/>
    <col min="7190" max="7190" width="7.28515625" style="120" customWidth="1"/>
    <col min="7191" max="7192" width="0" style="120" hidden="1" customWidth="1"/>
    <col min="7193" max="7193" width="6.28515625" style="120" customWidth="1"/>
    <col min="7194" max="7194" width="6.5703125" style="120" customWidth="1"/>
    <col min="7195" max="7195" width="0" style="120" hidden="1" customWidth="1"/>
    <col min="7196" max="7196" width="5.85546875" style="120" customWidth="1"/>
    <col min="7197" max="7197" width="7.5703125" style="120" customWidth="1"/>
    <col min="7198" max="7199" width="6.42578125" style="120" customWidth="1"/>
    <col min="7200" max="7200" width="6" style="120" customWidth="1"/>
    <col min="7201" max="7201" width="6.140625" style="120" customWidth="1"/>
    <col min="7202" max="7202" width="5.140625" style="120" customWidth="1"/>
    <col min="7203" max="7203" width="6.140625" style="120" customWidth="1"/>
    <col min="7204" max="7204" width="5.42578125" style="120" customWidth="1"/>
    <col min="7205" max="7205" width="5.85546875" style="120" customWidth="1"/>
    <col min="7206" max="7206" width="5.28515625" style="120" customWidth="1"/>
    <col min="7207" max="7207" width="5.85546875" style="120" customWidth="1"/>
    <col min="7208" max="7209" width="6" style="120" customWidth="1"/>
    <col min="7210" max="7210" width="5.140625" style="120" customWidth="1"/>
    <col min="7211" max="7211" width="0" style="120" hidden="1" customWidth="1"/>
    <col min="7212" max="7213" width="5.5703125" style="120" customWidth="1"/>
    <col min="7214" max="7214" width="7.7109375" style="120" customWidth="1"/>
    <col min="7215" max="7427" width="9.140625" style="120"/>
    <col min="7428" max="7428" width="20.5703125" style="120" customWidth="1"/>
    <col min="7429" max="7432" width="9.140625" style="120"/>
    <col min="7433" max="7433" width="10.5703125" style="120" customWidth="1"/>
    <col min="7434" max="7434" width="10.42578125" style="120" customWidth="1"/>
    <col min="7435" max="7435" width="10.5703125" style="120" customWidth="1"/>
    <col min="7436" max="7440" width="9.140625" style="120"/>
    <col min="7441" max="7441" width="8.5703125" style="120" customWidth="1"/>
    <col min="7442" max="7442" width="7.5703125" style="120" customWidth="1"/>
    <col min="7443" max="7443" width="0" style="120" hidden="1" customWidth="1"/>
    <col min="7444" max="7444" width="6" style="120" customWidth="1"/>
    <col min="7445" max="7445" width="0" style="120" hidden="1" customWidth="1"/>
    <col min="7446" max="7446" width="7.28515625" style="120" customWidth="1"/>
    <col min="7447" max="7448" width="0" style="120" hidden="1" customWidth="1"/>
    <col min="7449" max="7449" width="6.28515625" style="120" customWidth="1"/>
    <col min="7450" max="7450" width="6.5703125" style="120" customWidth="1"/>
    <col min="7451" max="7451" width="0" style="120" hidden="1" customWidth="1"/>
    <col min="7452" max="7452" width="5.85546875" style="120" customWidth="1"/>
    <col min="7453" max="7453" width="7.5703125" style="120" customWidth="1"/>
    <col min="7454" max="7455" width="6.42578125" style="120" customWidth="1"/>
    <col min="7456" max="7456" width="6" style="120" customWidth="1"/>
    <col min="7457" max="7457" width="6.140625" style="120" customWidth="1"/>
    <col min="7458" max="7458" width="5.140625" style="120" customWidth="1"/>
    <col min="7459" max="7459" width="6.140625" style="120" customWidth="1"/>
    <col min="7460" max="7460" width="5.42578125" style="120" customWidth="1"/>
    <col min="7461" max="7461" width="5.85546875" style="120" customWidth="1"/>
    <col min="7462" max="7462" width="5.28515625" style="120" customWidth="1"/>
    <col min="7463" max="7463" width="5.85546875" style="120" customWidth="1"/>
    <col min="7464" max="7465" width="6" style="120" customWidth="1"/>
    <col min="7466" max="7466" width="5.140625" style="120" customWidth="1"/>
    <col min="7467" max="7467" width="0" style="120" hidden="1" customWidth="1"/>
    <col min="7468" max="7469" width="5.5703125" style="120" customWidth="1"/>
    <col min="7470" max="7470" width="7.7109375" style="120" customWidth="1"/>
    <col min="7471" max="7683" width="9.140625" style="120"/>
    <col min="7684" max="7684" width="20.5703125" style="120" customWidth="1"/>
    <col min="7685" max="7688" width="9.140625" style="120"/>
    <col min="7689" max="7689" width="10.5703125" style="120" customWidth="1"/>
    <col min="7690" max="7690" width="10.42578125" style="120" customWidth="1"/>
    <col min="7691" max="7691" width="10.5703125" style="120" customWidth="1"/>
    <col min="7692" max="7696" width="9.140625" style="120"/>
    <col min="7697" max="7697" width="8.5703125" style="120" customWidth="1"/>
    <col min="7698" max="7698" width="7.5703125" style="120" customWidth="1"/>
    <col min="7699" max="7699" width="0" style="120" hidden="1" customWidth="1"/>
    <col min="7700" max="7700" width="6" style="120" customWidth="1"/>
    <col min="7701" max="7701" width="0" style="120" hidden="1" customWidth="1"/>
    <col min="7702" max="7702" width="7.28515625" style="120" customWidth="1"/>
    <col min="7703" max="7704" width="0" style="120" hidden="1" customWidth="1"/>
    <col min="7705" max="7705" width="6.28515625" style="120" customWidth="1"/>
    <col min="7706" max="7706" width="6.5703125" style="120" customWidth="1"/>
    <col min="7707" max="7707" width="0" style="120" hidden="1" customWidth="1"/>
    <col min="7708" max="7708" width="5.85546875" style="120" customWidth="1"/>
    <col min="7709" max="7709" width="7.5703125" style="120" customWidth="1"/>
    <col min="7710" max="7711" width="6.42578125" style="120" customWidth="1"/>
    <col min="7712" max="7712" width="6" style="120" customWidth="1"/>
    <col min="7713" max="7713" width="6.140625" style="120" customWidth="1"/>
    <col min="7714" max="7714" width="5.140625" style="120" customWidth="1"/>
    <col min="7715" max="7715" width="6.140625" style="120" customWidth="1"/>
    <col min="7716" max="7716" width="5.42578125" style="120" customWidth="1"/>
    <col min="7717" max="7717" width="5.85546875" style="120" customWidth="1"/>
    <col min="7718" max="7718" width="5.28515625" style="120" customWidth="1"/>
    <col min="7719" max="7719" width="5.85546875" style="120" customWidth="1"/>
    <col min="7720" max="7721" width="6" style="120" customWidth="1"/>
    <col min="7722" max="7722" width="5.140625" style="120" customWidth="1"/>
    <col min="7723" max="7723" width="0" style="120" hidden="1" customWidth="1"/>
    <col min="7724" max="7725" width="5.5703125" style="120" customWidth="1"/>
    <col min="7726" max="7726" width="7.7109375" style="120" customWidth="1"/>
    <col min="7727" max="7939" width="9.140625" style="120"/>
    <col min="7940" max="7940" width="20.5703125" style="120" customWidth="1"/>
    <col min="7941" max="7944" width="9.140625" style="120"/>
    <col min="7945" max="7945" width="10.5703125" style="120" customWidth="1"/>
    <col min="7946" max="7946" width="10.42578125" style="120" customWidth="1"/>
    <col min="7947" max="7947" width="10.5703125" style="120" customWidth="1"/>
    <col min="7948" max="7952" width="9.140625" style="120"/>
    <col min="7953" max="7953" width="8.5703125" style="120" customWidth="1"/>
    <col min="7954" max="7954" width="7.5703125" style="120" customWidth="1"/>
    <col min="7955" max="7955" width="0" style="120" hidden="1" customWidth="1"/>
    <col min="7956" max="7956" width="6" style="120" customWidth="1"/>
    <col min="7957" max="7957" width="0" style="120" hidden="1" customWidth="1"/>
    <col min="7958" max="7958" width="7.28515625" style="120" customWidth="1"/>
    <col min="7959" max="7960" width="0" style="120" hidden="1" customWidth="1"/>
    <col min="7961" max="7961" width="6.28515625" style="120" customWidth="1"/>
    <col min="7962" max="7962" width="6.5703125" style="120" customWidth="1"/>
    <col min="7963" max="7963" width="0" style="120" hidden="1" customWidth="1"/>
    <col min="7964" max="7964" width="5.85546875" style="120" customWidth="1"/>
    <col min="7965" max="7965" width="7.5703125" style="120" customWidth="1"/>
    <col min="7966" max="7967" width="6.42578125" style="120" customWidth="1"/>
    <col min="7968" max="7968" width="6" style="120" customWidth="1"/>
    <col min="7969" max="7969" width="6.140625" style="120" customWidth="1"/>
    <col min="7970" max="7970" width="5.140625" style="120" customWidth="1"/>
    <col min="7971" max="7971" width="6.140625" style="120" customWidth="1"/>
    <col min="7972" max="7972" width="5.42578125" style="120" customWidth="1"/>
    <col min="7973" max="7973" width="5.85546875" style="120" customWidth="1"/>
    <col min="7974" max="7974" width="5.28515625" style="120" customWidth="1"/>
    <col min="7975" max="7975" width="5.85546875" style="120" customWidth="1"/>
    <col min="7976" max="7977" width="6" style="120" customWidth="1"/>
    <col min="7978" max="7978" width="5.140625" style="120" customWidth="1"/>
    <col min="7979" max="7979" width="0" style="120" hidden="1" customWidth="1"/>
    <col min="7980" max="7981" width="5.5703125" style="120" customWidth="1"/>
    <col min="7982" max="7982" width="7.7109375" style="120" customWidth="1"/>
    <col min="7983" max="8195" width="9.140625" style="120"/>
    <col min="8196" max="8196" width="20.5703125" style="120" customWidth="1"/>
    <col min="8197" max="8200" width="9.140625" style="120"/>
    <col min="8201" max="8201" width="10.5703125" style="120" customWidth="1"/>
    <col min="8202" max="8202" width="10.42578125" style="120" customWidth="1"/>
    <col min="8203" max="8203" width="10.5703125" style="120" customWidth="1"/>
    <col min="8204" max="8208" width="9.140625" style="120"/>
    <col min="8209" max="8209" width="8.5703125" style="120" customWidth="1"/>
    <col min="8210" max="8210" width="7.5703125" style="120" customWidth="1"/>
    <col min="8211" max="8211" width="0" style="120" hidden="1" customWidth="1"/>
    <col min="8212" max="8212" width="6" style="120" customWidth="1"/>
    <col min="8213" max="8213" width="0" style="120" hidden="1" customWidth="1"/>
    <col min="8214" max="8214" width="7.28515625" style="120" customWidth="1"/>
    <col min="8215" max="8216" width="0" style="120" hidden="1" customWidth="1"/>
    <col min="8217" max="8217" width="6.28515625" style="120" customWidth="1"/>
    <col min="8218" max="8218" width="6.5703125" style="120" customWidth="1"/>
    <col min="8219" max="8219" width="0" style="120" hidden="1" customWidth="1"/>
    <col min="8220" max="8220" width="5.85546875" style="120" customWidth="1"/>
    <col min="8221" max="8221" width="7.5703125" style="120" customWidth="1"/>
    <col min="8222" max="8223" width="6.42578125" style="120" customWidth="1"/>
    <col min="8224" max="8224" width="6" style="120" customWidth="1"/>
    <col min="8225" max="8225" width="6.140625" style="120" customWidth="1"/>
    <col min="8226" max="8226" width="5.140625" style="120" customWidth="1"/>
    <col min="8227" max="8227" width="6.140625" style="120" customWidth="1"/>
    <col min="8228" max="8228" width="5.42578125" style="120" customWidth="1"/>
    <col min="8229" max="8229" width="5.85546875" style="120" customWidth="1"/>
    <col min="8230" max="8230" width="5.28515625" style="120" customWidth="1"/>
    <col min="8231" max="8231" width="5.85546875" style="120" customWidth="1"/>
    <col min="8232" max="8233" width="6" style="120" customWidth="1"/>
    <col min="8234" max="8234" width="5.140625" style="120" customWidth="1"/>
    <col min="8235" max="8235" width="0" style="120" hidden="1" customWidth="1"/>
    <col min="8236" max="8237" width="5.5703125" style="120" customWidth="1"/>
    <col min="8238" max="8238" width="7.7109375" style="120" customWidth="1"/>
    <col min="8239" max="8451" width="9.140625" style="120"/>
    <col min="8452" max="8452" width="20.5703125" style="120" customWidth="1"/>
    <col min="8453" max="8456" width="9.140625" style="120"/>
    <col min="8457" max="8457" width="10.5703125" style="120" customWidth="1"/>
    <col min="8458" max="8458" width="10.42578125" style="120" customWidth="1"/>
    <col min="8459" max="8459" width="10.5703125" style="120" customWidth="1"/>
    <col min="8460" max="8464" width="9.140625" style="120"/>
    <col min="8465" max="8465" width="8.5703125" style="120" customWidth="1"/>
    <col min="8466" max="8466" width="7.5703125" style="120" customWidth="1"/>
    <col min="8467" max="8467" width="0" style="120" hidden="1" customWidth="1"/>
    <col min="8468" max="8468" width="6" style="120" customWidth="1"/>
    <col min="8469" max="8469" width="0" style="120" hidden="1" customWidth="1"/>
    <col min="8470" max="8470" width="7.28515625" style="120" customWidth="1"/>
    <col min="8471" max="8472" width="0" style="120" hidden="1" customWidth="1"/>
    <col min="8473" max="8473" width="6.28515625" style="120" customWidth="1"/>
    <col min="8474" max="8474" width="6.5703125" style="120" customWidth="1"/>
    <col min="8475" max="8475" width="0" style="120" hidden="1" customWidth="1"/>
    <col min="8476" max="8476" width="5.85546875" style="120" customWidth="1"/>
    <col min="8477" max="8477" width="7.5703125" style="120" customWidth="1"/>
    <col min="8478" max="8479" width="6.42578125" style="120" customWidth="1"/>
    <col min="8480" max="8480" width="6" style="120" customWidth="1"/>
    <col min="8481" max="8481" width="6.140625" style="120" customWidth="1"/>
    <col min="8482" max="8482" width="5.140625" style="120" customWidth="1"/>
    <col min="8483" max="8483" width="6.140625" style="120" customWidth="1"/>
    <col min="8484" max="8484" width="5.42578125" style="120" customWidth="1"/>
    <col min="8485" max="8485" width="5.85546875" style="120" customWidth="1"/>
    <col min="8486" max="8486" width="5.28515625" style="120" customWidth="1"/>
    <col min="8487" max="8487" width="5.85546875" style="120" customWidth="1"/>
    <col min="8488" max="8489" width="6" style="120" customWidth="1"/>
    <col min="8490" max="8490" width="5.140625" style="120" customWidth="1"/>
    <col min="8491" max="8491" width="0" style="120" hidden="1" customWidth="1"/>
    <col min="8492" max="8493" width="5.5703125" style="120" customWidth="1"/>
    <col min="8494" max="8494" width="7.7109375" style="120" customWidth="1"/>
    <col min="8495" max="8707" width="9.140625" style="120"/>
    <col min="8708" max="8708" width="20.5703125" style="120" customWidth="1"/>
    <col min="8709" max="8712" width="9.140625" style="120"/>
    <col min="8713" max="8713" width="10.5703125" style="120" customWidth="1"/>
    <col min="8714" max="8714" width="10.42578125" style="120" customWidth="1"/>
    <col min="8715" max="8715" width="10.5703125" style="120" customWidth="1"/>
    <col min="8716" max="8720" width="9.140625" style="120"/>
    <col min="8721" max="8721" width="8.5703125" style="120" customWidth="1"/>
    <col min="8722" max="8722" width="7.5703125" style="120" customWidth="1"/>
    <col min="8723" max="8723" width="0" style="120" hidden="1" customWidth="1"/>
    <col min="8724" max="8724" width="6" style="120" customWidth="1"/>
    <col min="8725" max="8725" width="0" style="120" hidden="1" customWidth="1"/>
    <col min="8726" max="8726" width="7.28515625" style="120" customWidth="1"/>
    <col min="8727" max="8728" width="0" style="120" hidden="1" customWidth="1"/>
    <col min="8729" max="8729" width="6.28515625" style="120" customWidth="1"/>
    <col min="8730" max="8730" width="6.5703125" style="120" customWidth="1"/>
    <col min="8731" max="8731" width="0" style="120" hidden="1" customWidth="1"/>
    <col min="8732" max="8732" width="5.85546875" style="120" customWidth="1"/>
    <col min="8733" max="8733" width="7.5703125" style="120" customWidth="1"/>
    <col min="8734" max="8735" width="6.42578125" style="120" customWidth="1"/>
    <col min="8736" max="8736" width="6" style="120" customWidth="1"/>
    <col min="8737" max="8737" width="6.140625" style="120" customWidth="1"/>
    <col min="8738" max="8738" width="5.140625" style="120" customWidth="1"/>
    <col min="8739" max="8739" width="6.140625" style="120" customWidth="1"/>
    <col min="8740" max="8740" width="5.42578125" style="120" customWidth="1"/>
    <col min="8741" max="8741" width="5.85546875" style="120" customWidth="1"/>
    <col min="8742" max="8742" width="5.28515625" style="120" customWidth="1"/>
    <col min="8743" max="8743" width="5.85546875" style="120" customWidth="1"/>
    <col min="8744" max="8745" width="6" style="120" customWidth="1"/>
    <col min="8746" max="8746" width="5.140625" style="120" customWidth="1"/>
    <col min="8747" max="8747" width="0" style="120" hidden="1" customWidth="1"/>
    <col min="8748" max="8749" width="5.5703125" style="120" customWidth="1"/>
    <col min="8750" max="8750" width="7.7109375" style="120" customWidth="1"/>
    <col min="8751" max="8963" width="9.140625" style="120"/>
    <col min="8964" max="8964" width="20.5703125" style="120" customWidth="1"/>
    <col min="8965" max="8968" width="9.140625" style="120"/>
    <col min="8969" max="8969" width="10.5703125" style="120" customWidth="1"/>
    <col min="8970" max="8970" width="10.42578125" style="120" customWidth="1"/>
    <col min="8971" max="8971" width="10.5703125" style="120" customWidth="1"/>
    <col min="8972" max="8976" width="9.140625" style="120"/>
    <col min="8977" max="8977" width="8.5703125" style="120" customWidth="1"/>
    <col min="8978" max="8978" width="7.5703125" style="120" customWidth="1"/>
    <col min="8979" max="8979" width="0" style="120" hidden="1" customWidth="1"/>
    <col min="8980" max="8980" width="6" style="120" customWidth="1"/>
    <col min="8981" max="8981" width="0" style="120" hidden="1" customWidth="1"/>
    <col min="8982" max="8982" width="7.28515625" style="120" customWidth="1"/>
    <col min="8983" max="8984" width="0" style="120" hidden="1" customWidth="1"/>
    <col min="8985" max="8985" width="6.28515625" style="120" customWidth="1"/>
    <col min="8986" max="8986" width="6.5703125" style="120" customWidth="1"/>
    <col min="8987" max="8987" width="0" style="120" hidden="1" customWidth="1"/>
    <col min="8988" max="8988" width="5.85546875" style="120" customWidth="1"/>
    <col min="8989" max="8989" width="7.5703125" style="120" customWidth="1"/>
    <col min="8990" max="8991" width="6.42578125" style="120" customWidth="1"/>
    <col min="8992" max="8992" width="6" style="120" customWidth="1"/>
    <col min="8993" max="8993" width="6.140625" style="120" customWidth="1"/>
    <col min="8994" max="8994" width="5.140625" style="120" customWidth="1"/>
    <col min="8995" max="8995" width="6.140625" style="120" customWidth="1"/>
    <col min="8996" max="8996" width="5.42578125" style="120" customWidth="1"/>
    <col min="8997" max="8997" width="5.85546875" style="120" customWidth="1"/>
    <col min="8998" max="8998" width="5.28515625" style="120" customWidth="1"/>
    <col min="8999" max="8999" width="5.85546875" style="120" customWidth="1"/>
    <col min="9000" max="9001" width="6" style="120" customWidth="1"/>
    <col min="9002" max="9002" width="5.140625" style="120" customWidth="1"/>
    <col min="9003" max="9003" width="0" style="120" hidden="1" customWidth="1"/>
    <col min="9004" max="9005" width="5.5703125" style="120" customWidth="1"/>
    <col min="9006" max="9006" width="7.7109375" style="120" customWidth="1"/>
    <col min="9007" max="9219" width="9.140625" style="120"/>
    <col min="9220" max="9220" width="20.5703125" style="120" customWidth="1"/>
    <col min="9221" max="9224" width="9.140625" style="120"/>
    <col min="9225" max="9225" width="10.5703125" style="120" customWidth="1"/>
    <col min="9226" max="9226" width="10.42578125" style="120" customWidth="1"/>
    <col min="9227" max="9227" width="10.5703125" style="120" customWidth="1"/>
    <col min="9228" max="9232" width="9.140625" style="120"/>
    <col min="9233" max="9233" width="8.5703125" style="120" customWidth="1"/>
    <col min="9234" max="9234" width="7.5703125" style="120" customWidth="1"/>
    <col min="9235" max="9235" width="0" style="120" hidden="1" customWidth="1"/>
    <col min="9236" max="9236" width="6" style="120" customWidth="1"/>
    <col min="9237" max="9237" width="0" style="120" hidden="1" customWidth="1"/>
    <col min="9238" max="9238" width="7.28515625" style="120" customWidth="1"/>
    <col min="9239" max="9240" width="0" style="120" hidden="1" customWidth="1"/>
    <col min="9241" max="9241" width="6.28515625" style="120" customWidth="1"/>
    <col min="9242" max="9242" width="6.5703125" style="120" customWidth="1"/>
    <col min="9243" max="9243" width="0" style="120" hidden="1" customWidth="1"/>
    <col min="9244" max="9244" width="5.85546875" style="120" customWidth="1"/>
    <col min="9245" max="9245" width="7.5703125" style="120" customWidth="1"/>
    <col min="9246" max="9247" width="6.42578125" style="120" customWidth="1"/>
    <col min="9248" max="9248" width="6" style="120" customWidth="1"/>
    <col min="9249" max="9249" width="6.140625" style="120" customWidth="1"/>
    <col min="9250" max="9250" width="5.140625" style="120" customWidth="1"/>
    <col min="9251" max="9251" width="6.140625" style="120" customWidth="1"/>
    <col min="9252" max="9252" width="5.42578125" style="120" customWidth="1"/>
    <col min="9253" max="9253" width="5.85546875" style="120" customWidth="1"/>
    <col min="9254" max="9254" width="5.28515625" style="120" customWidth="1"/>
    <col min="9255" max="9255" width="5.85546875" style="120" customWidth="1"/>
    <col min="9256" max="9257" width="6" style="120" customWidth="1"/>
    <col min="9258" max="9258" width="5.140625" style="120" customWidth="1"/>
    <col min="9259" max="9259" width="0" style="120" hidden="1" customWidth="1"/>
    <col min="9260" max="9261" width="5.5703125" style="120" customWidth="1"/>
    <col min="9262" max="9262" width="7.7109375" style="120" customWidth="1"/>
    <col min="9263" max="9475" width="9.140625" style="120"/>
    <col min="9476" max="9476" width="20.5703125" style="120" customWidth="1"/>
    <col min="9477" max="9480" width="9.140625" style="120"/>
    <col min="9481" max="9481" width="10.5703125" style="120" customWidth="1"/>
    <col min="9482" max="9482" width="10.42578125" style="120" customWidth="1"/>
    <col min="9483" max="9483" width="10.5703125" style="120" customWidth="1"/>
    <col min="9484" max="9488" width="9.140625" style="120"/>
    <col min="9489" max="9489" width="8.5703125" style="120" customWidth="1"/>
    <col min="9490" max="9490" width="7.5703125" style="120" customWidth="1"/>
    <col min="9491" max="9491" width="0" style="120" hidden="1" customWidth="1"/>
    <col min="9492" max="9492" width="6" style="120" customWidth="1"/>
    <col min="9493" max="9493" width="0" style="120" hidden="1" customWidth="1"/>
    <col min="9494" max="9494" width="7.28515625" style="120" customWidth="1"/>
    <col min="9495" max="9496" width="0" style="120" hidden="1" customWidth="1"/>
    <col min="9497" max="9497" width="6.28515625" style="120" customWidth="1"/>
    <col min="9498" max="9498" width="6.5703125" style="120" customWidth="1"/>
    <col min="9499" max="9499" width="0" style="120" hidden="1" customWidth="1"/>
    <col min="9500" max="9500" width="5.85546875" style="120" customWidth="1"/>
    <col min="9501" max="9501" width="7.5703125" style="120" customWidth="1"/>
    <col min="9502" max="9503" width="6.42578125" style="120" customWidth="1"/>
    <col min="9504" max="9504" width="6" style="120" customWidth="1"/>
    <col min="9505" max="9505" width="6.140625" style="120" customWidth="1"/>
    <col min="9506" max="9506" width="5.140625" style="120" customWidth="1"/>
    <col min="9507" max="9507" width="6.140625" style="120" customWidth="1"/>
    <col min="9508" max="9508" width="5.42578125" style="120" customWidth="1"/>
    <col min="9509" max="9509" width="5.85546875" style="120" customWidth="1"/>
    <col min="9510" max="9510" width="5.28515625" style="120" customWidth="1"/>
    <col min="9511" max="9511" width="5.85546875" style="120" customWidth="1"/>
    <col min="9512" max="9513" width="6" style="120" customWidth="1"/>
    <col min="9514" max="9514" width="5.140625" style="120" customWidth="1"/>
    <col min="9515" max="9515" width="0" style="120" hidden="1" customWidth="1"/>
    <col min="9516" max="9517" width="5.5703125" style="120" customWidth="1"/>
    <col min="9518" max="9518" width="7.7109375" style="120" customWidth="1"/>
    <col min="9519" max="9731" width="9.140625" style="120"/>
    <col min="9732" max="9732" width="20.5703125" style="120" customWidth="1"/>
    <col min="9733" max="9736" width="9.140625" style="120"/>
    <col min="9737" max="9737" width="10.5703125" style="120" customWidth="1"/>
    <col min="9738" max="9738" width="10.42578125" style="120" customWidth="1"/>
    <col min="9739" max="9739" width="10.5703125" style="120" customWidth="1"/>
    <col min="9740" max="9744" width="9.140625" style="120"/>
    <col min="9745" max="9745" width="8.5703125" style="120" customWidth="1"/>
    <col min="9746" max="9746" width="7.5703125" style="120" customWidth="1"/>
    <col min="9747" max="9747" width="0" style="120" hidden="1" customWidth="1"/>
    <col min="9748" max="9748" width="6" style="120" customWidth="1"/>
    <col min="9749" max="9749" width="0" style="120" hidden="1" customWidth="1"/>
    <col min="9750" max="9750" width="7.28515625" style="120" customWidth="1"/>
    <col min="9751" max="9752" width="0" style="120" hidden="1" customWidth="1"/>
    <col min="9753" max="9753" width="6.28515625" style="120" customWidth="1"/>
    <col min="9754" max="9754" width="6.5703125" style="120" customWidth="1"/>
    <col min="9755" max="9755" width="0" style="120" hidden="1" customWidth="1"/>
    <col min="9756" max="9756" width="5.85546875" style="120" customWidth="1"/>
    <col min="9757" max="9757" width="7.5703125" style="120" customWidth="1"/>
    <col min="9758" max="9759" width="6.42578125" style="120" customWidth="1"/>
    <col min="9760" max="9760" width="6" style="120" customWidth="1"/>
    <col min="9761" max="9761" width="6.140625" style="120" customWidth="1"/>
    <col min="9762" max="9762" width="5.140625" style="120" customWidth="1"/>
    <col min="9763" max="9763" width="6.140625" style="120" customWidth="1"/>
    <col min="9764" max="9764" width="5.42578125" style="120" customWidth="1"/>
    <col min="9765" max="9765" width="5.85546875" style="120" customWidth="1"/>
    <col min="9766" max="9766" width="5.28515625" style="120" customWidth="1"/>
    <col min="9767" max="9767" width="5.85546875" style="120" customWidth="1"/>
    <col min="9768" max="9769" width="6" style="120" customWidth="1"/>
    <col min="9770" max="9770" width="5.140625" style="120" customWidth="1"/>
    <col min="9771" max="9771" width="0" style="120" hidden="1" customWidth="1"/>
    <col min="9772" max="9773" width="5.5703125" style="120" customWidth="1"/>
    <col min="9774" max="9774" width="7.7109375" style="120" customWidth="1"/>
    <col min="9775" max="9987" width="9.140625" style="120"/>
    <col min="9988" max="9988" width="20.5703125" style="120" customWidth="1"/>
    <col min="9989" max="9992" width="9.140625" style="120"/>
    <col min="9993" max="9993" width="10.5703125" style="120" customWidth="1"/>
    <col min="9994" max="9994" width="10.42578125" style="120" customWidth="1"/>
    <col min="9995" max="9995" width="10.5703125" style="120" customWidth="1"/>
    <col min="9996" max="10000" width="9.140625" style="120"/>
    <col min="10001" max="10001" width="8.5703125" style="120" customWidth="1"/>
    <col min="10002" max="10002" width="7.5703125" style="120" customWidth="1"/>
    <col min="10003" max="10003" width="0" style="120" hidden="1" customWidth="1"/>
    <col min="10004" max="10004" width="6" style="120" customWidth="1"/>
    <col min="10005" max="10005" width="0" style="120" hidden="1" customWidth="1"/>
    <col min="10006" max="10006" width="7.28515625" style="120" customWidth="1"/>
    <col min="10007" max="10008" width="0" style="120" hidden="1" customWidth="1"/>
    <col min="10009" max="10009" width="6.28515625" style="120" customWidth="1"/>
    <col min="10010" max="10010" width="6.5703125" style="120" customWidth="1"/>
    <col min="10011" max="10011" width="0" style="120" hidden="1" customWidth="1"/>
    <col min="10012" max="10012" width="5.85546875" style="120" customWidth="1"/>
    <col min="10013" max="10013" width="7.5703125" style="120" customWidth="1"/>
    <col min="10014" max="10015" width="6.42578125" style="120" customWidth="1"/>
    <col min="10016" max="10016" width="6" style="120" customWidth="1"/>
    <col min="10017" max="10017" width="6.140625" style="120" customWidth="1"/>
    <col min="10018" max="10018" width="5.140625" style="120" customWidth="1"/>
    <col min="10019" max="10019" width="6.140625" style="120" customWidth="1"/>
    <col min="10020" max="10020" width="5.42578125" style="120" customWidth="1"/>
    <col min="10021" max="10021" width="5.85546875" style="120" customWidth="1"/>
    <col min="10022" max="10022" width="5.28515625" style="120" customWidth="1"/>
    <col min="10023" max="10023" width="5.85546875" style="120" customWidth="1"/>
    <col min="10024" max="10025" width="6" style="120" customWidth="1"/>
    <col min="10026" max="10026" width="5.140625" style="120" customWidth="1"/>
    <col min="10027" max="10027" width="0" style="120" hidden="1" customWidth="1"/>
    <col min="10028" max="10029" width="5.5703125" style="120" customWidth="1"/>
    <col min="10030" max="10030" width="7.7109375" style="120" customWidth="1"/>
    <col min="10031" max="10243" width="9.140625" style="120"/>
    <col min="10244" max="10244" width="20.5703125" style="120" customWidth="1"/>
    <col min="10245" max="10248" width="9.140625" style="120"/>
    <col min="10249" max="10249" width="10.5703125" style="120" customWidth="1"/>
    <col min="10250" max="10250" width="10.42578125" style="120" customWidth="1"/>
    <col min="10251" max="10251" width="10.5703125" style="120" customWidth="1"/>
    <col min="10252" max="10256" width="9.140625" style="120"/>
    <col min="10257" max="10257" width="8.5703125" style="120" customWidth="1"/>
    <col min="10258" max="10258" width="7.5703125" style="120" customWidth="1"/>
    <col min="10259" max="10259" width="0" style="120" hidden="1" customWidth="1"/>
    <col min="10260" max="10260" width="6" style="120" customWidth="1"/>
    <col min="10261" max="10261" width="0" style="120" hidden="1" customWidth="1"/>
    <col min="10262" max="10262" width="7.28515625" style="120" customWidth="1"/>
    <col min="10263" max="10264" width="0" style="120" hidden="1" customWidth="1"/>
    <col min="10265" max="10265" width="6.28515625" style="120" customWidth="1"/>
    <col min="10266" max="10266" width="6.5703125" style="120" customWidth="1"/>
    <col min="10267" max="10267" width="0" style="120" hidden="1" customWidth="1"/>
    <col min="10268" max="10268" width="5.85546875" style="120" customWidth="1"/>
    <col min="10269" max="10269" width="7.5703125" style="120" customWidth="1"/>
    <col min="10270" max="10271" width="6.42578125" style="120" customWidth="1"/>
    <col min="10272" max="10272" width="6" style="120" customWidth="1"/>
    <col min="10273" max="10273" width="6.140625" style="120" customWidth="1"/>
    <col min="10274" max="10274" width="5.140625" style="120" customWidth="1"/>
    <col min="10275" max="10275" width="6.140625" style="120" customWidth="1"/>
    <col min="10276" max="10276" width="5.42578125" style="120" customWidth="1"/>
    <col min="10277" max="10277" width="5.85546875" style="120" customWidth="1"/>
    <col min="10278" max="10278" width="5.28515625" style="120" customWidth="1"/>
    <col min="10279" max="10279" width="5.85546875" style="120" customWidth="1"/>
    <col min="10280" max="10281" width="6" style="120" customWidth="1"/>
    <col min="10282" max="10282" width="5.140625" style="120" customWidth="1"/>
    <col min="10283" max="10283" width="0" style="120" hidden="1" customWidth="1"/>
    <col min="10284" max="10285" width="5.5703125" style="120" customWidth="1"/>
    <col min="10286" max="10286" width="7.7109375" style="120" customWidth="1"/>
    <col min="10287" max="10499" width="9.140625" style="120"/>
    <col min="10500" max="10500" width="20.5703125" style="120" customWidth="1"/>
    <col min="10501" max="10504" width="9.140625" style="120"/>
    <col min="10505" max="10505" width="10.5703125" style="120" customWidth="1"/>
    <col min="10506" max="10506" width="10.42578125" style="120" customWidth="1"/>
    <col min="10507" max="10507" width="10.5703125" style="120" customWidth="1"/>
    <col min="10508" max="10512" width="9.140625" style="120"/>
    <col min="10513" max="10513" width="8.5703125" style="120" customWidth="1"/>
    <col min="10514" max="10514" width="7.5703125" style="120" customWidth="1"/>
    <col min="10515" max="10515" width="0" style="120" hidden="1" customWidth="1"/>
    <col min="10516" max="10516" width="6" style="120" customWidth="1"/>
    <col min="10517" max="10517" width="0" style="120" hidden="1" customWidth="1"/>
    <col min="10518" max="10518" width="7.28515625" style="120" customWidth="1"/>
    <col min="10519" max="10520" width="0" style="120" hidden="1" customWidth="1"/>
    <col min="10521" max="10521" width="6.28515625" style="120" customWidth="1"/>
    <col min="10522" max="10522" width="6.5703125" style="120" customWidth="1"/>
    <col min="10523" max="10523" width="0" style="120" hidden="1" customWidth="1"/>
    <col min="10524" max="10524" width="5.85546875" style="120" customWidth="1"/>
    <col min="10525" max="10525" width="7.5703125" style="120" customWidth="1"/>
    <col min="10526" max="10527" width="6.42578125" style="120" customWidth="1"/>
    <col min="10528" max="10528" width="6" style="120" customWidth="1"/>
    <col min="10529" max="10529" width="6.140625" style="120" customWidth="1"/>
    <col min="10530" max="10530" width="5.140625" style="120" customWidth="1"/>
    <col min="10531" max="10531" width="6.140625" style="120" customWidth="1"/>
    <col min="10532" max="10532" width="5.42578125" style="120" customWidth="1"/>
    <col min="10533" max="10533" width="5.85546875" style="120" customWidth="1"/>
    <col min="10534" max="10534" width="5.28515625" style="120" customWidth="1"/>
    <col min="10535" max="10535" width="5.85546875" style="120" customWidth="1"/>
    <col min="10536" max="10537" width="6" style="120" customWidth="1"/>
    <col min="10538" max="10538" width="5.140625" style="120" customWidth="1"/>
    <col min="10539" max="10539" width="0" style="120" hidden="1" customWidth="1"/>
    <col min="10540" max="10541" width="5.5703125" style="120" customWidth="1"/>
    <col min="10542" max="10542" width="7.7109375" style="120" customWidth="1"/>
    <col min="10543" max="10755" width="9.140625" style="120"/>
    <col min="10756" max="10756" width="20.5703125" style="120" customWidth="1"/>
    <col min="10757" max="10760" width="9.140625" style="120"/>
    <col min="10761" max="10761" width="10.5703125" style="120" customWidth="1"/>
    <col min="10762" max="10762" width="10.42578125" style="120" customWidth="1"/>
    <col min="10763" max="10763" width="10.5703125" style="120" customWidth="1"/>
    <col min="10764" max="10768" width="9.140625" style="120"/>
    <col min="10769" max="10769" width="8.5703125" style="120" customWidth="1"/>
    <col min="10770" max="10770" width="7.5703125" style="120" customWidth="1"/>
    <col min="10771" max="10771" width="0" style="120" hidden="1" customWidth="1"/>
    <col min="10772" max="10772" width="6" style="120" customWidth="1"/>
    <col min="10773" max="10773" width="0" style="120" hidden="1" customWidth="1"/>
    <col min="10774" max="10774" width="7.28515625" style="120" customWidth="1"/>
    <col min="10775" max="10776" width="0" style="120" hidden="1" customWidth="1"/>
    <col min="10777" max="10777" width="6.28515625" style="120" customWidth="1"/>
    <col min="10778" max="10778" width="6.5703125" style="120" customWidth="1"/>
    <col min="10779" max="10779" width="0" style="120" hidden="1" customWidth="1"/>
    <col min="10780" max="10780" width="5.85546875" style="120" customWidth="1"/>
    <col min="10781" max="10781" width="7.5703125" style="120" customWidth="1"/>
    <col min="10782" max="10783" width="6.42578125" style="120" customWidth="1"/>
    <col min="10784" max="10784" width="6" style="120" customWidth="1"/>
    <col min="10785" max="10785" width="6.140625" style="120" customWidth="1"/>
    <col min="10786" max="10786" width="5.140625" style="120" customWidth="1"/>
    <col min="10787" max="10787" width="6.140625" style="120" customWidth="1"/>
    <col min="10788" max="10788" width="5.42578125" style="120" customWidth="1"/>
    <col min="10789" max="10789" width="5.85546875" style="120" customWidth="1"/>
    <col min="10790" max="10790" width="5.28515625" style="120" customWidth="1"/>
    <col min="10791" max="10791" width="5.85546875" style="120" customWidth="1"/>
    <col min="10792" max="10793" width="6" style="120" customWidth="1"/>
    <col min="10794" max="10794" width="5.140625" style="120" customWidth="1"/>
    <col min="10795" max="10795" width="0" style="120" hidden="1" customWidth="1"/>
    <col min="10796" max="10797" width="5.5703125" style="120" customWidth="1"/>
    <col min="10798" max="10798" width="7.7109375" style="120" customWidth="1"/>
    <col min="10799" max="11011" width="9.140625" style="120"/>
    <col min="11012" max="11012" width="20.5703125" style="120" customWidth="1"/>
    <col min="11013" max="11016" width="9.140625" style="120"/>
    <col min="11017" max="11017" width="10.5703125" style="120" customWidth="1"/>
    <col min="11018" max="11018" width="10.42578125" style="120" customWidth="1"/>
    <col min="11019" max="11019" width="10.5703125" style="120" customWidth="1"/>
    <col min="11020" max="11024" width="9.140625" style="120"/>
    <col min="11025" max="11025" width="8.5703125" style="120" customWidth="1"/>
    <col min="11026" max="11026" width="7.5703125" style="120" customWidth="1"/>
    <col min="11027" max="11027" width="0" style="120" hidden="1" customWidth="1"/>
    <col min="11028" max="11028" width="6" style="120" customWidth="1"/>
    <col min="11029" max="11029" width="0" style="120" hidden="1" customWidth="1"/>
    <col min="11030" max="11030" width="7.28515625" style="120" customWidth="1"/>
    <col min="11031" max="11032" width="0" style="120" hidden="1" customWidth="1"/>
    <col min="11033" max="11033" width="6.28515625" style="120" customWidth="1"/>
    <col min="11034" max="11034" width="6.5703125" style="120" customWidth="1"/>
    <col min="11035" max="11035" width="0" style="120" hidden="1" customWidth="1"/>
    <col min="11036" max="11036" width="5.85546875" style="120" customWidth="1"/>
    <col min="11037" max="11037" width="7.5703125" style="120" customWidth="1"/>
    <col min="11038" max="11039" width="6.42578125" style="120" customWidth="1"/>
    <col min="11040" max="11040" width="6" style="120" customWidth="1"/>
    <col min="11041" max="11041" width="6.140625" style="120" customWidth="1"/>
    <col min="11042" max="11042" width="5.140625" style="120" customWidth="1"/>
    <col min="11043" max="11043" width="6.140625" style="120" customWidth="1"/>
    <col min="11044" max="11044" width="5.42578125" style="120" customWidth="1"/>
    <col min="11045" max="11045" width="5.85546875" style="120" customWidth="1"/>
    <col min="11046" max="11046" width="5.28515625" style="120" customWidth="1"/>
    <col min="11047" max="11047" width="5.85546875" style="120" customWidth="1"/>
    <col min="11048" max="11049" width="6" style="120" customWidth="1"/>
    <col min="11050" max="11050" width="5.140625" style="120" customWidth="1"/>
    <col min="11051" max="11051" width="0" style="120" hidden="1" customWidth="1"/>
    <col min="11052" max="11053" width="5.5703125" style="120" customWidth="1"/>
    <col min="11054" max="11054" width="7.7109375" style="120" customWidth="1"/>
    <col min="11055" max="11267" width="9.140625" style="120"/>
    <col min="11268" max="11268" width="20.5703125" style="120" customWidth="1"/>
    <col min="11269" max="11272" width="9.140625" style="120"/>
    <col min="11273" max="11273" width="10.5703125" style="120" customWidth="1"/>
    <col min="11274" max="11274" width="10.42578125" style="120" customWidth="1"/>
    <col min="11275" max="11275" width="10.5703125" style="120" customWidth="1"/>
    <col min="11276" max="11280" width="9.140625" style="120"/>
    <col min="11281" max="11281" width="8.5703125" style="120" customWidth="1"/>
    <col min="11282" max="11282" width="7.5703125" style="120" customWidth="1"/>
    <col min="11283" max="11283" width="0" style="120" hidden="1" customWidth="1"/>
    <col min="11284" max="11284" width="6" style="120" customWidth="1"/>
    <col min="11285" max="11285" width="0" style="120" hidden="1" customWidth="1"/>
    <col min="11286" max="11286" width="7.28515625" style="120" customWidth="1"/>
    <col min="11287" max="11288" width="0" style="120" hidden="1" customWidth="1"/>
    <col min="11289" max="11289" width="6.28515625" style="120" customWidth="1"/>
    <col min="11290" max="11290" width="6.5703125" style="120" customWidth="1"/>
    <col min="11291" max="11291" width="0" style="120" hidden="1" customWidth="1"/>
    <col min="11292" max="11292" width="5.85546875" style="120" customWidth="1"/>
    <col min="11293" max="11293" width="7.5703125" style="120" customWidth="1"/>
    <col min="11294" max="11295" width="6.42578125" style="120" customWidth="1"/>
    <col min="11296" max="11296" width="6" style="120" customWidth="1"/>
    <col min="11297" max="11297" width="6.140625" style="120" customWidth="1"/>
    <col min="11298" max="11298" width="5.140625" style="120" customWidth="1"/>
    <col min="11299" max="11299" width="6.140625" style="120" customWidth="1"/>
    <col min="11300" max="11300" width="5.42578125" style="120" customWidth="1"/>
    <col min="11301" max="11301" width="5.85546875" style="120" customWidth="1"/>
    <col min="11302" max="11302" width="5.28515625" style="120" customWidth="1"/>
    <col min="11303" max="11303" width="5.85546875" style="120" customWidth="1"/>
    <col min="11304" max="11305" width="6" style="120" customWidth="1"/>
    <col min="11306" max="11306" width="5.140625" style="120" customWidth="1"/>
    <col min="11307" max="11307" width="0" style="120" hidden="1" customWidth="1"/>
    <col min="11308" max="11309" width="5.5703125" style="120" customWidth="1"/>
    <col min="11310" max="11310" width="7.7109375" style="120" customWidth="1"/>
    <col min="11311" max="11523" width="9.140625" style="120"/>
    <col min="11524" max="11524" width="20.5703125" style="120" customWidth="1"/>
    <col min="11525" max="11528" width="9.140625" style="120"/>
    <col min="11529" max="11529" width="10.5703125" style="120" customWidth="1"/>
    <col min="11530" max="11530" width="10.42578125" style="120" customWidth="1"/>
    <col min="11531" max="11531" width="10.5703125" style="120" customWidth="1"/>
    <col min="11532" max="11536" width="9.140625" style="120"/>
    <col min="11537" max="11537" width="8.5703125" style="120" customWidth="1"/>
    <col min="11538" max="11538" width="7.5703125" style="120" customWidth="1"/>
    <col min="11539" max="11539" width="0" style="120" hidden="1" customWidth="1"/>
    <col min="11540" max="11540" width="6" style="120" customWidth="1"/>
    <col min="11541" max="11541" width="0" style="120" hidden="1" customWidth="1"/>
    <col min="11542" max="11542" width="7.28515625" style="120" customWidth="1"/>
    <col min="11543" max="11544" width="0" style="120" hidden="1" customWidth="1"/>
    <col min="11545" max="11545" width="6.28515625" style="120" customWidth="1"/>
    <col min="11546" max="11546" width="6.5703125" style="120" customWidth="1"/>
    <col min="11547" max="11547" width="0" style="120" hidden="1" customWidth="1"/>
    <col min="11548" max="11548" width="5.85546875" style="120" customWidth="1"/>
    <col min="11549" max="11549" width="7.5703125" style="120" customWidth="1"/>
    <col min="11550" max="11551" width="6.42578125" style="120" customWidth="1"/>
    <col min="11552" max="11552" width="6" style="120" customWidth="1"/>
    <col min="11553" max="11553" width="6.140625" style="120" customWidth="1"/>
    <col min="11554" max="11554" width="5.140625" style="120" customWidth="1"/>
    <col min="11555" max="11555" width="6.140625" style="120" customWidth="1"/>
    <col min="11556" max="11556" width="5.42578125" style="120" customWidth="1"/>
    <col min="11557" max="11557" width="5.85546875" style="120" customWidth="1"/>
    <col min="11558" max="11558" width="5.28515625" style="120" customWidth="1"/>
    <col min="11559" max="11559" width="5.85546875" style="120" customWidth="1"/>
    <col min="11560" max="11561" width="6" style="120" customWidth="1"/>
    <col min="11562" max="11562" width="5.140625" style="120" customWidth="1"/>
    <col min="11563" max="11563" width="0" style="120" hidden="1" customWidth="1"/>
    <col min="11564" max="11565" width="5.5703125" style="120" customWidth="1"/>
    <col min="11566" max="11566" width="7.7109375" style="120" customWidth="1"/>
    <col min="11567" max="11779" width="9.140625" style="120"/>
    <col min="11780" max="11780" width="20.5703125" style="120" customWidth="1"/>
    <col min="11781" max="11784" width="9.140625" style="120"/>
    <col min="11785" max="11785" width="10.5703125" style="120" customWidth="1"/>
    <col min="11786" max="11786" width="10.42578125" style="120" customWidth="1"/>
    <col min="11787" max="11787" width="10.5703125" style="120" customWidth="1"/>
    <col min="11788" max="11792" width="9.140625" style="120"/>
    <col min="11793" max="11793" width="8.5703125" style="120" customWidth="1"/>
    <col min="11794" max="11794" width="7.5703125" style="120" customWidth="1"/>
    <col min="11795" max="11795" width="0" style="120" hidden="1" customWidth="1"/>
    <col min="11796" max="11796" width="6" style="120" customWidth="1"/>
    <col min="11797" max="11797" width="0" style="120" hidden="1" customWidth="1"/>
    <col min="11798" max="11798" width="7.28515625" style="120" customWidth="1"/>
    <col min="11799" max="11800" width="0" style="120" hidden="1" customWidth="1"/>
    <col min="11801" max="11801" width="6.28515625" style="120" customWidth="1"/>
    <col min="11802" max="11802" width="6.5703125" style="120" customWidth="1"/>
    <col min="11803" max="11803" width="0" style="120" hidden="1" customWidth="1"/>
    <col min="11804" max="11804" width="5.85546875" style="120" customWidth="1"/>
    <col min="11805" max="11805" width="7.5703125" style="120" customWidth="1"/>
    <col min="11806" max="11807" width="6.42578125" style="120" customWidth="1"/>
    <col min="11808" max="11808" width="6" style="120" customWidth="1"/>
    <col min="11809" max="11809" width="6.140625" style="120" customWidth="1"/>
    <col min="11810" max="11810" width="5.140625" style="120" customWidth="1"/>
    <col min="11811" max="11811" width="6.140625" style="120" customWidth="1"/>
    <col min="11812" max="11812" width="5.42578125" style="120" customWidth="1"/>
    <col min="11813" max="11813" width="5.85546875" style="120" customWidth="1"/>
    <col min="11814" max="11814" width="5.28515625" style="120" customWidth="1"/>
    <col min="11815" max="11815" width="5.85546875" style="120" customWidth="1"/>
    <col min="11816" max="11817" width="6" style="120" customWidth="1"/>
    <col min="11818" max="11818" width="5.140625" style="120" customWidth="1"/>
    <col min="11819" max="11819" width="0" style="120" hidden="1" customWidth="1"/>
    <col min="11820" max="11821" width="5.5703125" style="120" customWidth="1"/>
    <col min="11822" max="11822" width="7.7109375" style="120" customWidth="1"/>
    <col min="11823" max="12035" width="9.140625" style="120"/>
    <col min="12036" max="12036" width="20.5703125" style="120" customWidth="1"/>
    <col min="12037" max="12040" width="9.140625" style="120"/>
    <col min="12041" max="12041" width="10.5703125" style="120" customWidth="1"/>
    <col min="12042" max="12042" width="10.42578125" style="120" customWidth="1"/>
    <col min="12043" max="12043" width="10.5703125" style="120" customWidth="1"/>
    <col min="12044" max="12048" width="9.140625" style="120"/>
    <col min="12049" max="12049" width="8.5703125" style="120" customWidth="1"/>
    <col min="12050" max="12050" width="7.5703125" style="120" customWidth="1"/>
    <col min="12051" max="12051" width="0" style="120" hidden="1" customWidth="1"/>
    <col min="12052" max="12052" width="6" style="120" customWidth="1"/>
    <col min="12053" max="12053" width="0" style="120" hidden="1" customWidth="1"/>
    <col min="12054" max="12054" width="7.28515625" style="120" customWidth="1"/>
    <col min="12055" max="12056" width="0" style="120" hidden="1" customWidth="1"/>
    <col min="12057" max="12057" width="6.28515625" style="120" customWidth="1"/>
    <col min="12058" max="12058" width="6.5703125" style="120" customWidth="1"/>
    <col min="12059" max="12059" width="0" style="120" hidden="1" customWidth="1"/>
    <col min="12060" max="12060" width="5.85546875" style="120" customWidth="1"/>
    <col min="12061" max="12061" width="7.5703125" style="120" customWidth="1"/>
    <col min="12062" max="12063" width="6.42578125" style="120" customWidth="1"/>
    <col min="12064" max="12064" width="6" style="120" customWidth="1"/>
    <col min="12065" max="12065" width="6.140625" style="120" customWidth="1"/>
    <col min="12066" max="12066" width="5.140625" style="120" customWidth="1"/>
    <col min="12067" max="12067" width="6.140625" style="120" customWidth="1"/>
    <col min="12068" max="12068" width="5.42578125" style="120" customWidth="1"/>
    <col min="12069" max="12069" width="5.85546875" style="120" customWidth="1"/>
    <col min="12070" max="12070" width="5.28515625" style="120" customWidth="1"/>
    <col min="12071" max="12071" width="5.85546875" style="120" customWidth="1"/>
    <col min="12072" max="12073" width="6" style="120" customWidth="1"/>
    <col min="12074" max="12074" width="5.140625" style="120" customWidth="1"/>
    <col min="12075" max="12075" width="0" style="120" hidden="1" customWidth="1"/>
    <col min="12076" max="12077" width="5.5703125" style="120" customWidth="1"/>
    <col min="12078" max="12078" width="7.7109375" style="120" customWidth="1"/>
    <col min="12079" max="12291" width="9.140625" style="120"/>
    <col min="12292" max="12292" width="20.5703125" style="120" customWidth="1"/>
    <col min="12293" max="12296" width="9.140625" style="120"/>
    <col min="12297" max="12297" width="10.5703125" style="120" customWidth="1"/>
    <col min="12298" max="12298" width="10.42578125" style="120" customWidth="1"/>
    <col min="12299" max="12299" width="10.5703125" style="120" customWidth="1"/>
    <col min="12300" max="12304" width="9.140625" style="120"/>
    <col min="12305" max="12305" width="8.5703125" style="120" customWidth="1"/>
    <col min="12306" max="12306" width="7.5703125" style="120" customWidth="1"/>
    <col min="12307" max="12307" width="0" style="120" hidden="1" customWidth="1"/>
    <col min="12308" max="12308" width="6" style="120" customWidth="1"/>
    <col min="12309" max="12309" width="0" style="120" hidden="1" customWidth="1"/>
    <col min="12310" max="12310" width="7.28515625" style="120" customWidth="1"/>
    <col min="12311" max="12312" width="0" style="120" hidden="1" customWidth="1"/>
    <col min="12313" max="12313" width="6.28515625" style="120" customWidth="1"/>
    <col min="12314" max="12314" width="6.5703125" style="120" customWidth="1"/>
    <col min="12315" max="12315" width="0" style="120" hidden="1" customWidth="1"/>
    <col min="12316" max="12316" width="5.85546875" style="120" customWidth="1"/>
    <col min="12317" max="12317" width="7.5703125" style="120" customWidth="1"/>
    <col min="12318" max="12319" width="6.42578125" style="120" customWidth="1"/>
    <col min="12320" max="12320" width="6" style="120" customWidth="1"/>
    <col min="12321" max="12321" width="6.140625" style="120" customWidth="1"/>
    <col min="12322" max="12322" width="5.140625" style="120" customWidth="1"/>
    <col min="12323" max="12323" width="6.140625" style="120" customWidth="1"/>
    <col min="12324" max="12324" width="5.42578125" style="120" customWidth="1"/>
    <col min="12325" max="12325" width="5.85546875" style="120" customWidth="1"/>
    <col min="12326" max="12326" width="5.28515625" style="120" customWidth="1"/>
    <col min="12327" max="12327" width="5.85546875" style="120" customWidth="1"/>
    <col min="12328" max="12329" width="6" style="120" customWidth="1"/>
    <col min="12330" max="12330" width="5.140625" style="120" customWidth="1"/>
    <col min="12331" max="12331" width="0" style="120" hidden="1" customWidth="1"/>
    <col min="12332" max="12333" width="5.5703125" style="120" customWidth="1"/>
    <col min="12334" max="12334" width="7.7109375" style="120" customWidth="1"/>
    <col min="12335" max="12547" width="9.140625" style="120"/>
    <col min="12548" max="12548" width="20.5703125" style="120" customWidth="1"/>
    <col min="12549" max="12552" width="9.140625" style="120"/>
    <col min="12553" max="12553" width="10.5703125" style="120" customWidth="1"/>
    <col min="12554" max="12554" width="10.42578125" style="120" customWidth="1"/>
    <col min="12555" max="12555" width="10.5703125" style="120" customWidth="1"/>
    <col min="12556" max="12560" width="9.140625" style="120"/>
    <col min="12561" max="12561" width="8.5703125" style="120" customWidth="1"/>
    <col min="12562" max="12562" width="7.5703125" style="120" customWidth="1"/>
    <col min="12563" max="12563" width="0" style="120" hidden="1" customWidth="1"/>
    <col min="12564" max="12564" width="6" style="120" customWidth="1"/>
    <col min="12565" max="12565" width="0" style="120" hidden="1" customWidth="1"/>
    <col min="12566" max="12566" width="7.28515625" style="120" customWidth="1"/>
    <col min="12567" max="12568" width="0" style="120" hidden="1" customWidth="1"/>
    <col min="12569" max="12569" width="6.28515625" style="120" customWidth="1"/>
    <col min="12570" max="12570" width="6.5703125" style="120" customWidth="1"/>
    <col min="12571" max="12571" width="0" style="120" hidden="1" customWidth="1"/>
    <col min="12572" max="12572" width="5.85546875" style="120" customWidth="1"/>
    <col min="12573" max="12573" width="7.5703125" style="120" customWidth="1"/>
    <col min="12574" max="12575" width="6.42578125" style="120" customWidth="1"/>
    <col min="12576" max="12576" width="6" style="120" customWidth="1"/>
    <col min="12577" max="12577" width="6.140625" style="120" customWidth="1"/>
    <col min="12578" max="12578" width="5.140625" style="120" customWidth="1"/>
    <col min="12579" max="12579" width="6.140625" style="120" customWidth="1"/>
    <col min="12580" max="12580" width="5.42578125" style="120" customWidth="1"/>
    <col min="12581" max="12581" width="5.85546875" style="120" customWidth="1"/>
    <col min="12582" max="12582" width="5.28515625" style="120" customWidth="1"/>
    <col min="12583" max="12583" width="5.85546875" style="120" customWidth="1"/>
    <col min="12584" max="12585" width="6" style="120" customWidth="1"/>
    <col min="12586" max="12586" width="5.140625" style="120" customWidth="1"/>
    <col min="12587" max="12587" width="0" style="120" hidden="1" customWidth="1"/>
    <col min="12588" max="12589" width="5.5703125" style="120" customWidth="1"/>
    <col min="12590" max="12590" width="7.7109375" style="120" customWidth="1"/>
    <col min="12591" max="12803" width="9.140625" style="120"/>
    <col min="12804" max="12804" width="20.5703125" style="120" customWidth="1"/>
    <col min="12805" max="12808" width="9.140625" style="120"/>
    <col min="12809" max="12809" width="10.5703125" style="120" customWidth="1"/>
    <col min="12810" max="12810" width="10.42578125" style="120" customWidth="1"/>
    <col min="12811" max="12811" width="10.5703125" style="120" customWidth="1"/>
    <col min="12812" max="12816" width="9.140625" style="120"/>
    <col min="12817" max="12817" width="8.5703125" style="120" customWidth="1"/>
    <col min="12818" max="12818" width="7.5703125" style="120" customWidth="1"/>
    <col min="12819" max="12819" width="0" style="120" hidden="1" customWidth="1"/>
    <col min="12820" max="12820" width="6" style="120" customWidth="1"/>
    <col min="12821" max="12821" width="0" style="120" hidden="1" customWidth="1"/>
    <col min="12822" max="12822" width="7.28515625" style="120" customWidth="1"/>
    <col min="12823" max="12824" width="0" style="120" hidden="1" customWidth="1"/>
    <col min="12825" max="12825" width="6.28515625" style="120" customWidth="1"/>
    <col min="12826" max="12826" width="6.5703125" style="120" customWidth="1"/>
    <col min="12827" max="12827" width="0" style="120" hidden="1" customWidth="1"/>
    <col min="12828" max="12828" width="5.85546875" style="120" customWidth="1"/>
    <col min="12829" max="12829" width="7.5703125" style="120" customWidth="1"/>
    <col min="12830" max="12831" width="6.42578125" style="120" customWidth="1"/>
    <col min="12832" max="12832" width="6" style="120" customWidth="1"/>
    <col min="12833" max="12833" width="6.140625" style="120" customWidth="1"/>
    <col min="12834" max="12834" width="5.140625" style="120" customWidth="1"/>
    <col min="12835" max="12835" width="6.140625" style="120" customWidth="1"/>
    <col min="12836" max="12836" width="5.42578125" style="120" customWidth="1"/>
    <col min="12837" max="12837" width="5.85546875" style="120" customWidth="1"/>
    <col min="12838" max="12838" width="5.28515625" style="120" customWidth="1"/>
    <col min="12839" max="12839" width="5.85546875" style="120" customWidth="1"/>
    <col min="12840" max="12841" width="6" style="120" customWidth="1"/>
    <col min="12842" max="12842" width="5.140625" style="120" customWidth="1"/>
    <col min="12843" max="12843" width="0" style="120" hidden="1" customWidth="1"/>
    <col min="12844" max="12845" width="5.5703125" style="120" customWidth="1"/>
    <col min="12846" max="12846" width="7.7109375" style="120" customWidth="1"/>
    <col min="12847" max="13059" width="9.140625" style="120"/>
    <col min="13060" max="13060" width="20.5703125" style="120" customWidth="1"/>
    <col min="13061" max="13064" width="9.140625" style="120"/>
    <col min="13065" max="13065" width="10.5703125" style="120" customWidth="1"/>
    <col min="13066" max="13066" width="10.42578125" style="120" customWidth="1"/>
    <col min="13067" max="13067" width="10.5703125" style="120" customWidth="1"/>
    <col min="13068" max="13072" width="9.140625" style="120"/>
    <col min="13073" max="13073" width="8.5703125" style="120" customWidth="1"/>
    <col min="13074" max="13074" width="7.5703125" style="120" customWidth="1"/>
    <col min="13075" max="13075" width="0" style="120" hidden="1" customWidth="1"/>
    <col min="13076" max="13076" width="6" style="120" customWidth="1"/>
    <col min="13077" max="13077" width="0" style="120" hidden="1" customWidth="1"/>
    <col min="13078" max="13078" width="7.28515625" style="120" customWidth="1"/>
    <col min="13079" max="13080" width="0" style="120" hidden="1" customWidth="1"/>
    <col min="13081" max="13081" width="6.28515625" style="120" customWidth="1"/>
    <col min="13082" max="13082" width="6.5703125" style="120" customWidth="1"/>
    <col min="13083" max="13083" width="0" style="120" hidden="1" customWidth="1"/>
    <col min="13084" max="13084" width="5.85546875" style="120" customWidth="1"/>
    <col min="13085" max="13085" width="7.5703125" style="120" customWidth="1"/>
    <col min="13086" max="13087" width="6.42578125" style="120" customWidth="1"/>
    <col min="13088" max="13088" width="6" style="120" customWidth="1"/>
    <col min="13089" max="13089" width="6.140625" style="120" customWidth="1"/>
    <col min="13090" max="13090" width="5.140625" style="120" customWidth="1"/>
    <col min="13091" max="13091" width="6.140625" style="120" customWidth="1"/>
    <col min="13092" max="13092" width="5.42578125" style="120" customWidth="1"/>
    <col min="13093" max="13093" width="5.85546875" style="120" customWidth="1"/>
    <col min="13094" max="13094" width="5.28515625" style="120" customWidth="1"/>
    <col min="13095" max="13095" width="5.85546875" style="120" customWidth="1"/>
    <col min="13096" max="13097" width="6" style="120" customWidth="1"/>
    <col min="13098" max="13098" width="5.140625" style="120" customWidth="1"/>
    <col min="13099" max="13099" width="0" style="120" hidden="1" customWidth="1"/>
    <col min="13100" max="13101" width="5.5703125" style="120" customWidth="1"/>
    <col min="13102" max="13102" width="7.7109375" style="120" customWidth="1"/>
    <col min="13103" max="13315" width="9.140625" style="120"/>
    <col min="13316" max="13316" width="20.5703125" style="120" customWidth="1"/>
    <col min="13317" max="13320" width="9.140625" style="120"/>
    <col min="13321" max="13321" width="10.5703125" style="120" customWidth="1"/>
    <col min="13322" max="13322" width="10.42578125" style="120" customWidth="1"/>
    <col min="13323" max="13323" width="10.5703125" style="120" customWidth="1"/>
    <col min="13324" max="13328" width="9.140625" style="120"/>
    <col min="13329" max="13329" width="8.5703125" style="120" customWidth="1"/>
    <col min="13330" max="13330" width="7.5703125" style="120" customWidth="1"/>
    <col min="13331" max="13331" width="0" style="120" hidden="1" customWidth="1"/>
    <col min="13332" max="13332" width="6" style="120" customWidth="1"/>
    <col min="13333" max="13333" width="0" style="120" hidden="1" customWidth="1"/>
    <col min="13334" max="13334" width="7.28515625" style="120" customWidth="1"/>
    <col min="13335" max="13336" width="0" style="120" hidden="1" customWidth="1"/>
    <col min="13337" max="13337" width="6.28515625" style="120" customWidth="1"/>
    <col min="13338" max="13338" width="6.5703125" style="120" customWidth="1"/>
    <col min="13339" max="13339" width="0" style="120" hidden="1" customWidth="1"/>
    <col min="13340" max="13340" width="5.85546875" style="120" customWidth="1"/>
    <col min="13341" max="13341" width="7.5703125" style="120" customWidth="1"/>
    <col min="13342" max="13343" width="6.42578125" style="120" customWidth="1"/>
    <col min="13344" max="13344" width="6" style="120" customWidth="1"/>
    <col min="13345" max="13345" width="6.140625" style="120" customWidth="1"/>
    <col min="13346" max="13346" width="5.140625" style="120" customWidth="1"/>
    <col min="13347" max="13347" width="6.140625" style="120" customWidth="1"/>
    <col min="13348" max="13348" width="5.42578125" style="120" customWidth="1"/>
    <col min="13349" max="13349" width="5.85546875" style="120" customWidth="1"/>
    <col min="13350" max="13350" width="5.28515625" style="120" customWidth="1"/>
    <col min="13351" max="13351" width="5.85546875" style="120" customWidth="1"/>
    <col min="13352" max="13353" width="6" style="120" customWidth="1"/>
    <col min="13354" max="13354" width="5.140625" style="120" customWidth="1"/>
    <col min="13355" max="13355" width="0" style="120" hidden="1" customWidth="1"/>
    <col min="13356" max="13357" width="5.5703125" style="120" customWidth="1"/>
    <col min="13358" max="13358" width="7.7109375" style="120" customWidth="1"/>
    <col min="13359" max="13571" width="9.140625" style="120"/>
    <col min="13572" max="13572" width="20.5703125" style="120" customWidth="1"/>
    <col min="13573" max="13576" width="9.140625" style="120"/>
    <col min="13577" max="13577" width="10.5703125" style="120" customWidth="1"/>
    <col min="13578" max="13578" width="10.42578125" style="120" customWidth="1"/>
    <col min="13579" max="13579" width="10.5703125" style="120" customWidth="1"/>
    <col min="13580" max="13584" width="9.140625" style="120"/>
    <col min="13585" max="13585" width="8.5703125" style="120" customWidth="1"/>
    <col min="13586" max="13586" width="7.5703125" style="120" customWidth="1"/>
    <col min="13587" max="13587" width="0" style="120" hidden="1" customWidth="1"/>
    <col min="13588" max="13588" width="6" style="120" customWidth="1"/>
    <col min="13589" max="13589" width="0" style="120" hidden="1" customWidth="1"/>
    <col min="13590" max="13590" width="7.28515625" style="120" customWidth="1"/>
    <col min="13591" max="13592" width="0" style="120" hidden="1" customWidth="1"/>
    <col min="13593" max="13593" width="6.28515625" style="120" customWidth="1"/>
    <col min="13594" max="13594" width="6.5703125" style="120" customWidth="1"/>
    <col min="13595" max="13595" width="0" style="120" hidden="1" customWidth="1"/>
    <col min="13596" max="13596" width="5.85546875" style="120" customWidth="1"/>
    <col min="13597" max="13597" width="7.5703125" style="120" customWidth="1"/>
    <col min="13598" max="13599" width="6.42578125" style="120" customWidth="1"/>
    <col min="13600" max="13600" width="6" style="120" customWidth="1"/>
    <col min="13601" max="13601" width="6.140625" style="120" customWidth="1"/>
    <col min="13602" max="13602" width="5.140625" style="120" customWidth="1"/>
    <col min="13603" max="13603" width="6.140625" style="120" customWidth="1"/>
    <col min="13604" max="13604" width="5.42578125" style="120" customWidth="1"/>
    <col min="13605" max="13605" width="5.85546875" style="120" customWidth="1"/>
    <col min="13606" max="13606" width="5.28515625" style="120" customWidth="1"/>
    <col min="13607" max="13607" width="5.85546875" style="120" customWidth="1"/>
    <col min="13608" max="13609" width="6" style="120" customWidth="1"/>
    <col min="13610" max="13610" width="5.140625" style="120" customWidth="1"/>
    <col min="13611" max="13611" width="0" style="120" hidden="1" customWidth="1"/>
    <col min="13612" max="13613" width="5.5703125" style="120" customWidth="1"/>
    <col min="13614" max="13614" width="7.7109375" style="120" customWidth="1"/>
    <col min="13615" max="13827" width="9.140625" style="120"/>
    <col min="13828" max="13828" width="20.5703125" style="120" customWidth="1"/>
    <col min="13829" max="13832" width="9.140625" style="120"/>
    <col min="13833" max="13833" width="10.5703125" style="120" customWidth="1"/>
    <col min="13834" max="13834" width="10.42578125" style="120" customWidth="1"/>
    <col min="13835" max="13835" width="10.5703125" style="120" customWidth="1"/>
    <col min="13836" max="13840" width="9.140625" style="120"/>
    <col min="13841" max="13841" width="8.5703125" style="120" customWidth="1"/>
    <col min="13842" max="13842" width="7.5703125" style="120" customWidth="1"/>
    <col min="13843" max="13843" width="0" style="120" hidden="1" customWidth="1"/>
    <col min="13844" max="13844" width="6" style="120" customWidth="1"/>
    <col min="13845" max="13845" width="0" style="120" hidden="1" customWidth="1"/>
    <col min="13846" max="13846" width="7.28515625" style="120" customWidth="1"/>
    <col min="13847" max="13848" width="0" style="120" hidden="1" customWidth="1"/>
    <col min="13849" max="13849" width="6.28515625" style="120" customWidth="1"/>
    <col min="13850" max="13850" width="6.5703125" style="120" customWidth="1"/>
    <col min="13851" max="13851" width="0" style="120" hidden="1" customWidth="1"/>
    <col min="13852" max="13852" width="5.85546875" style="120" customWidth="1"/>
    <col min="13853" max="13853" width="7.5703125" style="120" customWidth="1"/>
    <col min="13854" max="13855" width="6.42578125" style="120" customWidth="1"/>
    <col min="13856" max="13856" width="6" style="120" customWidth="1"/>
    <col min="13857" max="13857" width="6.140625" style="120" customWidth="1"/>
    <col min="13858" max="13858" width="5.140625" style="120" customWidth="1"/>
    <col min="13859" max="13859" width="6.140625" style="120" customWidth="1"/>
    <col min="13860" max="13860" width="5.42578125" style="120" customWidth="1"/>
    <col min="13861" max="13861" width="5.85546875" style="120" customWidth="1"/>
    <col min="13862" max="13862" width="5.28515625" style="120" customWidth="1"/>
    <col min="13863" max="13863" width="5.85546875" style="120" customWidth="1"/>
    <col min="13864" max="13865" width="6" style="120" customWidth="1"/>
    <col min="13866" max="13866" width="5.140625" style="120" customWidth="1"/>
    <col min="13867" max="13867" width="0" style="120" hidden="1" customWidth="1"/>
    <col min="13868" max="13869" width="5.5703125" style="120" customWidth="1"/>
    <col min="13870" max="13870" width="7.7109375" style="120" customWidth="1"/>
    <col min="13871" max="14083" width="9.140625" style="120"/>
    <col min="14084" max="14084" width="20.5703125" style="120" customWidth="1"/>
    <col min="14085" max="14088" width="9.140625" style="120"/>
    <col min="14089" max="14089" width="10.5703125" style="120" customWidth="1"/>
    <col min="14090" max="14090" width="10.42578125" style="120" customWidth="1"/>
    <col min="14091" max="14091" width="10.5703125" style="120" customWidth="1"/>
    <col min="14092" max="14096" width="9.140625" style="120"/>
    <col min="14097" max="14097" width="8.5703125" style="120" customWidth="1"/>
    <col min="14098" max="14098" width="7.5703125" style="120" customWidth="1"/>
    <col min="14099" max="14099" width="0" style="120" hidden="1" customWidth="1"/>
    <col min="14100" max="14100" width="6" style="120" customWidth="1"/>
    <col min="14101" max="14101" width="0" style="120" hidden="1" customWidth="1"/>
    <col min="14102" max="14102" width="7.28515625" style="120" customWidth="1"/>
    <col min="14103" max="14104" width="0" style="120" hidden="1" customWidth="1"/>
    <col min="14105" max="14105" width="6.28515625" style="120" customWidth="1"/>
    <col min="14106" max="14106" width="6.5703125" style="120" customWidth="1"/>
    <col min="14107" max="14107" width="0" style="120" hidden="1" customWidth="1"/>
    <col min="14108" max="14108" width="5.85546875" style="120" customWidth="1"/>
    <col min="14109" max="14109" width="7.5703125" style="120" customWidth="1"/>
    <col min="14110" max="14111" width="6.42578125" style="120" customWidth="1"/>
    <col min="14112" max="14112" width="6" style="120" customWidth="1"/>
    <col min="14113" max="14113" width="6.140625" style="120" customWidth="1"/>
    <col min="14114" max="14114" width="5.140625" style="120" customWidth="1"/>
    <col min="14115" max="14115" width="6.140625" style="120" customWidth="1"/>
    <col min="14116" max="14116" width="5.42578125" style="120" customWidth="1"/>
    <col min="14117" max="14117" width="5.85546875" style="120" customWidth="1"/>
    <col min="14118" max="14118" width="5.28515625" style="120" customWidth="1"/>
    <col min="14119" max="14119" width="5.85546875" style="120" customWidth="1"/>
    <col min="14120" max="14121" width="6" style="120" customWidth="1"/>
    <col min="14122" max="14122" width="5.140625" style="120" customWidth="1"/>
    <col min="14123" max="14123" width="0" style="120" hidden="1" customWidth="1"/>
    <col min="14124" max="14125" width="5.5703125" style="120" customWidth="1"/>
    <col min="14126" max="14126" width="7.7109375" style="120" customWidth="1"/>
    <col min="14127" max="14339" width="9.140625" style="120"/>
    <col min="14340" max="14340" width="20.5703125" style="120" customWidth="1"/>
    <col min="14341" max="14344" width="9.140625" style="120"/>
    <col min="14345" max="14345" width="10.5703125" style="120" customWidth="1"/>
    <col min="14346" max="14346" width="10.42578125" style="120" customWidth="1"/>
    <col min="14347" max="14347" width="10.5703125" style="120" customWidth="1"/>
    <col min="14348" max="14352" width="9.140625" style="120"/>
    <col min="14353" max="14353" width="8.5703125" style="120" customWidth="1"/>
    <col min="14354" max="14354" width="7.5703125" style="120" customWidth="1"/>
    <col min="14355" max="14355" width="0" style="120" hidden="1" customWidth="1"/>
    <col min="14356" max="14356" width="6" style="120" customWidth="1"/>
    <col min="14357" max="14357" width="0" style="120" hidden="1" customWidth="1"/>
    <col min="14358" max="14358" width="7.28515625" style="120" customWidth="1"/>
    <col min="14359" max="14360" width="0" style="120" hidden="1" customWidth="1"/>
    <col min="14361" max="14361" width="6.28515625" style="120" customWidth="1"/>
    <col min="14362" max="14362" width="6.5703125" style="120" customWidth="1"/>
    <col min="14363" max="14363" width="0" style="120" hidden="1" customWidth="1"/>
    <col min="14364" max="14364" width="5.85546875" style="120" customWidth="1"/>
    <col min="14365" max="14365" width="7.5703125" style="120" customWidth="1"/>
    <col min="14366" max="14367" width="6.42578125" style="120" customWidth="1"/>
    <col min="14368" max="14368" width="6" style="120" customWidth="1"/>
    <col min="14369" max="14369" width="6.140625" style="120" customWidth="1"/>
    <col min="14370" max="14370" width="5.140625" style="120" customWidth="1"/>
    <col min="14371" max="14371" width="6.140625" style="120" customWidth="1"/>
    <col min="14372" max="14372" width="5.42578125" style="120" customWidth="1"/>
    <col min="14373" max="14373" width="5.85546875" style="120" customWidth="1"/>
    <col min="14374" max="14374" width="5.28515625" style="120" customWidth="1"/>
    <col min="14375" max="14375" width="5.85546875" style="120" customWidth="1"/>
    <col min="14376" max="14377" width="6" style="120" customWidth="1"/>
    <col min="14378" max="14378" width="5.140625" style="120" customWidth="1"/>
    <col min="14379" max="14379" width="0" style="120" hidden="1" customWidth="1"/>
    <col min="14380" max="14381" width="5.5703125" style="120" customWidth="1"/>
    <col min="14382" max="14382" width="7.7109375" style="120" customWidth="1"/>
    <col min="14383" max="14595" width="9.140625" style="120"/>
    <col min="14596" max="14596" width="20.5703125" style="120" customWidth="1"/>
    <col min="14597" max="14600" width="9.140625" style="120"/>
    <col min="14601" max="14601" width="10.5703125" style="120" customWidth="1"/>
    <col min="14602" max="14602" width="10.42578125" style="120" customWidth="1"/>
    <col min="14603" max="14603" width="10.5703125" style="120" customWidth="1"/>
    <col min="14604" max="14608" width="9.140625" style="120"/>
    <col min="14609" max="14609" width="8.5703125" style="120" customWidth="1"/>
    <col min="14610" max="14610" width="7.5703125" style="120" customWidth="1"/>
    <col min="14611" max="14611" width="0" style="120" hidden="1" customWidth="1"/>
    <col min="14612" max="14612" width="6" style="120" customWidth="1"/>
    <col min="14613" max="14613" width="0" style="120" hidden="1" customWidth="1"/>
    <col min="14614" max="14614" width="7.28515625" style="120" customWidth="1"/>
    <col min="14615" max="14616" width="0" style="120" hidden="1" customWidth="1"/>
    <col min="14617" max="14617" width="6.28515625" style="120" customWidth="1"/>
    <col min="14618" max="14618" width="6.5703125" style="120" customWidth="1"/>
    <col min="14619" max="14619" width="0" style="120" hidden="1" customWidth="1"/>
    <col min="14620" max="14620" width="5.85546875" style="120" customWidth="1"/>
    <col min="14621" max="14621" width="7.5703125" style="120" customWidth="1"/>
    <col min="14622" max="14623" width="6.42578125" style="120" customWidth="1"/>
    <col min="14624" max="14624" width="6" style="120" customWidth="1"/>
    <col min="14625" max="14625" width="6.140625" style="120" customWidth="1"/>
    <col min="14626" max="14626" width="5.140625" style="120" customWidth="1"/>
    <col min="14627" max="14627" width="6.140625" style="120" customWidth="1"/>
    <col min="14628" max="14628" width="5.42578125" style="120" customWidth="1"/>
    <col min="14629" max="14629" width="5.85546875" style="120" customWidth="1"/>
    <col min="14630" max="14630" width="5.28515625" style="120" customWidth="1"/>
    <col min="14631" max="14631" width="5.85546875" style="120" customWidth="1"/>
    <col min="14632" max="14633" width="6" style="120" customWidth="1"/>
    <col min="14634" max="14634" width="5.140625" style="120" customWidth="1"/>
    <col min="14635" max="14635" width="0" style="120" hidden="1" customWidth="1"/>
    <col min="14636" max="14637" width="5.5703125" style="120" customWidth="1"/>
    <col min="14638" max="14638" width="7.7109375" style="120" customWidth="1"/>
    <col min="14639" max="14851" width="9.140625" style="120"/>
    <col min="14852" max="14852" width="20.5703125" style="120" customWidth="1"/>
    <col min="14853" max="14856" width="9.140625" style="120"/>
    <col min="14857" max="14857" width="10.5703125" style="120" customWidth="1"/>
    <col min="14858" max="14858" width="10.42578125" style="120" customWidth="1"/>
    <col min="14859" max="14859" width="10.5703125" style="120" customWidth="1"/>
    <col min="14860" max="14864" width="9.140625" style="120"/>
    <col min="14865" max="14865" width="8.5703125" style="120" customWidth="1"/>
    <col min="14866" max="14866" width="7.5703125" style="120" customWidth="1"/>
    <col min="14867" max="14867" width="0" style="120" hidden="1" customWidth="1"/>
    <col min="14868" max="14868" width="6" style="120" customWidth="1"/>
    <col min="14869" max="14869" width="0" style="120" hidden="1" customWidth="1"/>
    <col min="14870" max="14870" width="7.28515625" style="120" customWidth="1"/>
    <col min="14871" max="14872" width="0" style="120" hidden="1" customWidth="1"/>
    <col min="14873" max="14873" width="6.28515625" style="120" customWidth="1"/>
    <col min="14874" max="14874" width="6.5703125" style="120" customWidth="1"/>
    <col min="14875" max="14875" width="0" style="120" hidden="1" customWidth="1"/>
    <col min="14876" max="14876" width="5.85546875" style="120" customWidth="1"/>
    <col min="14877" max="14877" width="7.5703125" style="120" customWidth="1"/>
    <col min="14878" max="14879" width="6.42578125" style="120" customWidth="1"/>
    <col min="14880" max="14880" width="6" style="120" customWidth="1"/>
    <col min="14881" max="14881" width="6.140625" style="120" customWidth="1"/>
    <col min="14882" max="14882" width="5.140625" style="120" customWidth="1"/>
    <col min="14883" max="14883" width="6.140625" style="120" customWidth="1"/>
    <col min="14884" max="14884" width="5.42578125" style="120" customWidth="1"/>
    <col min="14885" max="14885" width="5.85546875" style="120" customWidth="1"/>
    <col min="14886" max="14886" width="5.28515625" style="120" customWidth="1"/>
    <col min="14887" max="14887" width="5.85546875" style="120" customWidth="1"/>
    <col min="14888" max="14889" width="6" style="120" customWidth="1"/>
    <col min="14890" max="14890" width="5.140625" style="120" customWidth="1"/>
    <col min="14891" max="14891" width="0" style="120" hidden="1" customWidth="1"/>
    <col min="14892" max="14893" width="5.5703125" style="120" customWidth="1"/>
    <col min="14894" max="14894" width="7.7109375" style="120" customWidth="1"/>
    <col min="14895" max="15107" width="9.140625" style="120"/>
    <col min="15108" max="15108" width="20.5703125" style="120" customWidth="1"/>
    <col min="15109" max="15112" width="9.140625" style="120"/>
    <col min="15113" max="15113" width="10.5703125" style="120" customWidth="1"/>
    <col min="15114" max="15114" width="10.42578125" style="120" customWidth="1"/>
    <col min="15115" max="15115" width="10.5703125" style="120" customWidth="1"/>
    <col min="15116" max="15120" width="9.140625" style="120"/>
    <col min="15121" max="15121" width="8.5703125" style="120" customWidth="1"/>
    <col min="15122" max="15122" width="7.5703125" style="120" customWidth="1"/>
    <col min="15123" max="15123" width="0" style="120" hidden="1" customWidth="1"/>
    <col min="15124" max="15124" width="6" style="120" customWidth="1"/>
    <col min="15125" max="15125" width="0" style="120" hidden="1" customWidth="1"/>
    <col min="15126" max="15126" width="7.28515625" style="120" customWidth="1"/>
    <col min="15127" max="15128" width="0" style="120" hidden="1" customWidth="1"/>
    <col min="15129" max="15129" width="6.28515625" style="120" customWidth="1"/>
    <col min="15130" max="15130" width="6.5703125" style="120" customWidth="1"/>
    <col min="15131" max="15131" width="0" style="120" hidden="1" customWidth="1"/>
    <col min="15132" max="15132" width="5.85546875" style="120" customWidth="1"/>
    <col min="15133" max="15133" width="7.5703125" style="120" customWidth="1"/>
    <col min="15134" max="15135" width="6.42578125" style="120" customWidth="1"/>
    <col min="15136" max="15136" width="6" style="120" customWidth="1"/>
    <col min="15137" max="15137" width="6.140625" style="120" customWidth="1"/>
    <col min="15138" max="15138" width="5.140625" style="120" customWidth="1"/>
    <col min="15139" max="15139" width="6.140625" style="120" customWidth="1"/>
    <col min="15140" max="15140" width="5.42578125" style="120" customWidth="1"/>
    <col min="15141" max="15141" width="5.85546875" style="120" customWidth="1"/>
    <col min="15142" max="15142" width="5.28515625" style="120" customWidth="1"/>
    <col min="15143" max="15143" width="5.85546875" style="120" customWidth="1"/>
    <col min="15144" max="15145" width="6" style="120" customWidth="1"/>
    <col min="15146" max="15146" width="5.140625" style="120" customWidth="1"/>
    <col min="15147" max="15147" width="0" style="120" hidden="1" customWidth="1"/>
    <col min="15148" max="15149" width="5.5703125" style="120" customWidth="1"/>
    <col min="15150" max="15150" width="7.7109375" style="120" customWidth="1"/>
    <col min="15151" max="15363" width="9.140625" style="120"/>
    <col min="15364" max="15364" width="20.5703125" style="120" customWidth="1"/>
    <col min="15365" max="15368" width="9.140625" style="120"/>
    <col min="15369" max="15369" width="10.5703125" style="120" customWidth="1"/>
    <col min="15370" max="15370" width="10.42578125" style="120" customWidth="1"/>
    <col min="15371" max="15371" width="10.5703125" style="120" customWidth="1"/>
    <col min="15372" max="15376" width="9.140625" style="120"/>
    <col min="15377" max="15377" width="8.5703125" style="120" customWidth="1"/>
    <col min="15378" max="15378" width="7.5703125" style="120" customWidth="1"/>
    <col min="15379" max="15379" width="0" style="120" hidden="1" customWidth="1"/>
    <col min="15380" max="15380" width="6" style="120" customWidth="1"/>
    <col min="15381" max="15381" width="0" style="120" hidden="1" customWidth="1"/>
    <col min="15382" max="15382" width="7.28515625" style="120" customWidth="1"/>
    <col min="15383" max="15384" width="0" style="120" hidden="1" customWidth="1"/>
    <col min="15385" max="15385" width="6.28515625" style="120" customWidth="1"/>
    <col min="15386" max="15386" width="6.5703125" style="120" customWidth="1"/>
    <col min="15387" max="15387" width="0" style="120" hidden="1" customWidth="1"/>
    <col min="15388" max="15388" width="5.85546875" style="120" customWidth="1"/>
    <col min="15389" max="15389" width="7.5703125" style="120" customWidth="1"/>
    <col min="15390" max="15391" width="6.42578125" style="120" customWidth="1"/>
    <col min="15392" max="15392" width="6" style="120" customWidth="1"/>
    <col min="15393" max="15393" width="6.140625" style="120" customWidth="1"/>
    <col min="15394" max="15394" width="5.140625" style="120" customWidth="1"/>
    <col min="15395" max="15395" width="6.140625" style="120" customWidth="1"/>
    <col min="15396" max="15396" width="5.42578125" style="120" customWidth="1"/>
    <col min="15397" max="15397" width="5.85546875" style="120" customWidth="1"/>
    <col min="15398" max="15398" width="5.28515625" style="120" customWidth="1"/>
    <col min="15399" max="15399" width="5.85546875" style="120" customWidth="1"/>
    <col min="15400" max="15401" width="6" style="120" customWidth="1"/>
    <col min="15402" max="15402" width="5.140625" style="120" customWidth="1"/>
    <col min="15403" max="15403" width="0" style="120" hidden="1" customWidth="1"/>
    <col min="15404" max="15405" width="5.5703125" style="120" customWidth="1"/>
    <col min="15406" max="15406" width="7.7109375" style="120" customWidth="1"/>
    <col min="15407" max="15619" width="9.140625" style="120"/>
    <col min="15620" max="15620" width="20.5703125" style="120" customWidth="1"/>
    <col min="15621" max="15624" width="9.140625" style="120"/>
    <col min="15625" max="15625" width="10.5703125" style="120" customWidth="1"/>
    <col min="15626" max="15626" width="10.42578125" style="120" customWidth="1"/>
    <col min="15627" max="15627" width="10.5703125" style="120" customWidth="1"/>
    <col min="15628" max="15632" width="9.140625" style="120"/>
    <col min="15633" max="15633" width="8.5703125" style="120" customWidth="1"/>
    <col min="15634" max="15634" width="7.5703125" style="120" customWidth="1"/>
    <col min="15635" max="15635" width="0" style="120" hidden="1" customWidth="1"/>
    <col min="15636" max="15636" width="6" style="120" customWidth="1"/>
    <col min="15637" max="15637" width="0" style="120" hidden="1" customWidth="1"/>
    <col min="15638" max="15638" width="7.28515625" style="120" customWidth="1"/>
    <col min="15639" max="15640" width="0" style="120" hidden="1" customWidth="1"/>
    <col min="15641" max="15641" width="6.28515625" style="120" customWidth="1"/>
    <col min="15642" max="15642" width="6.5703125" style="120" customWidth="1"/>
    <col min="15643" max="15643" width="0" style="120" hidden="1" customWidth="1"/>
    <col min="15644" max="15644" width="5.85546875" style="120" customWidth="1"/>
    <col min="15645" max="15645" width="7.5703125" style="120" customWidth="1"/>
    <col min="15646" max="15647" width="6.42578125" style="120" customWidth="1"/>
    <col min="15648" max="15648" width="6" style="120" customWidth="1"/>
    <col min="15649" max="15649" width="6.140625" style="120" customWidth="1"/>
    <col min="15650" max="15650" width="5.140625" style="120" customWidth="1"/>
    <col min="15651" max="15651" width="6.140625" style="120" customWidth="1"/>
    <col min="15652" max="15652" width="5.42578125" style="120" customWidth="1"/>
    <col min="15653" max="15653" width="5.85546875" style="120" customWidth="1"/>
    <col min="15654" max="15654" width="5.28515625" style="120" customWidth="1"/>
    <col min="15655" max="15655" width="5.85546875" style="120" customWidth="1"/>
    <col min="15656" max="15657" width="6" style="120" customWidth="1"/>
    <col min="15658" max="15658" width="5.140625" style="120" customWidth="1"/>
    <col min="15659" max="15659" width="0" style="120" hidden="1" customWidth="1"/>
    <col min="15660" max="15661" width="5.5703125" style="120" customWidth="1"/>
    <col min="15662" max="15662" width="7.7109375" style="120" customWidth="1"/>
    <col min="15663" max="15875" width="9.140625" style="120"/>
    <col min="15876" max="15876" width="20.5703125" style="120" customWidth="1"/>
    <col min="15877" max="15880" width="9.140625" style="120"/>
    <col min="15881" max="15881" width="10.5703125" style="120" customWidth="1"/>
    <col min="15882" max="15882" width="10.42578125" style="120" customWidth="1"/>
    <col min="15883" max="15883" width="10.5703125" style="120" customWidth="1"/>
    <col min="15884" max="15888" width="9.140625" style="120"/>
    <col min="15889" max="15889" width="8.5703125" style="120" customWidth="1"/>
    <col min="15890" max="15890" width="7.5703125" style="120" customWidth="1"/>
    <col min="15891" max="15891" width="0" style="120" hidden="1" customWidth="1"/>
    <col min="15892" max="15892" width="6" style="120" customWidth="1"/>
    <col min="15893" max="15893" width="0" style="120" hidden="1" customWidth="1"/>
    <col min="15894" max="15894" width="7.28515625" style="120" customWidth="1"/>
    <col min="15895" max="15896" width="0" style="120" hidden="1" customWidth="1"/>
    <col min="15897" max="15897" width="6.28515625" style="120" customWidth="1"/>
    <col min="15898" max="15898" width="6.5703125" style="120" customWidth="1"/>
    <col min="15899" max="15899" width="0" style="120" hidden="1" customWidth="1"/>
    <col min="15900" max="15900" width="5.85546875" style="120" customWidth="1"/>
    <col min="15901" max="15901" width="7.5703125" style="120" customWidth="1"/>
    <col min="15902" max="15903" width="6.42578125" style="120" customWidth="1"/>
    <col min="15904" max="15904" width="6" style="120" customWidth="1"/>
    <col min="15905" max="15905" width="6.140625" style="120" customWidth="1"/>
    <col min="15906" max="15906" width="5.140625" style="120" customWidth="1"/>
    <col min="15907" max="15907" width="6.140625" style="120" customWidth="1"/>
    <col min="15908" max="15908" width="5.42578125" style="120" customWidth="1"/>
    <col min="15909" max="15909" width="5.85546875" style="120" customWidth="1"/>
    <col min="15910" max="15910" width="5.28515625" style="120" customWidth="1"/>
    <col min="15911" max="15911" width="5.85546875" style="120" customWidth="1"/>
    <col min="15912" max="15913" width="6" style="120" customWidth="1"/>
    <col min="15914" max="15914" width="5.140625" style="120" customWidth="1"/>
    <col min="15915" max="15915" width="0" style="120" hidden="1" customWidth="1"/>
    <col min="15916" max="15917" width="5.5703125" style="120" customWidth="1"/>
    <col min="15918" max="15918" width="7.7109375" style="120" customWidth="1"/>
    <col min="15919" max="16131" width="9.140625" style="120"/>
    <col min="16132" max="16132" width="20.5703125" style="120" customWidth="1"/>
    <col min="16133" max="16136" width="9.140625" style="120"/>
    <col min="16137" max="16137" width="10.5703125" style="120" customWidth="1"/>
    <col min="16138" max="16138" width="10.42578125" style="120" customWidth="1"/>
    <col min="16139" max="16139" width="10.5703125" style="120" customWidth="1"/>
    <col min="16140" max="16144" width="9.140625" style="120"/>
    <col min="16145" max="16145" width="8.5703125" style="120" customWidth="1"/>
    <col min="16146" max="16146" width="7.5703125" style="120" customWidth="1"/>
    <col min="16147" max="16147" width="0" style="120" hidden="1" customWidth="1"/>
    <col min="16148" max="16148" width="6" style="120" customWidth="1"/>
    <col min="16149" max="16149" width="0" style="120" hidden="1" customWidth="1"/>
    <col min="16150" max="16150" width="7.28515625" style="120" customWidth="1"/>
    <col min="16151" max="16152" width="0" style="120" hidden="1" customWidth="1"/>
    <col min="16153" max="16153" width="6.28515625" style="120" customWidth="1"/>
    <col min="16154" max="16154" width="6.5703125" style="120" customWidth="1"/>
    <col min="16155" max="16155" width="0" style="120" hidden="1" customWidth="1"/>
    <col min="16156" max="16156" width="5.85546875" style="120" customWidth="1"/>
    <col min="16157" max="16157" width="7.5703125" style="120" customWidth="1"/>
    <col min="16158" max="16159" width="6.42578125" style="120" customWidth="1"/>
    <col min="16160" max="16160" width="6" style="120" customWidth="1"/>
    <col min="16161" max="16161" width="6.140625" style="120" customWidth="1"/>
    <col min="16162" max="16162" width="5.140625" style="120" customWidth="1"/>
    <col min="16163" max="16163" width="6.140625" style="120" customWidth="1"/>
    <col min="16164" max="16164" width="5.42578125" style="120" customWidth="1"/>
    <col min="16165" max="16165" width="5.85546875" style="120" customWidth="1"/>
    <col min="16166" max="16166" width="5.28515625" style="120" customWidth="1"/>
    <col min="16167" max="16167" width="5.85546875" style="120" customWidth="1"/>
    <col min="16168" max="16169" width="6" style="120" customWidth="1"/>
    <col min="16170" max="16170" width="5.140625" style="120" customWidth="1"/>
    <col min="16171" max="16171" width="0" style="120" hidden="1" customWidth="1"/>
    <col min="16172" max="16173" width="5.5703125" style="120" customWidth="1"/>
    <col min="16174" max="16174" width="7.7109375" style="120" customWidth="1"/>
    <col min="16175" max="16384" width="9.140625" style="120"/>
  </cols>
  <sheetData>
    <row r="1" spans="1:59" x14ac:dyDescent="0.2">
      <c r="A1" s="214" t="s">
        <v>151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59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59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59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spans="1:59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</row>
    <row r="6" spans="1:59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</row>
    <row r="7" spans="1:59" ht="42.75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</row>
    <row r="8" spans="1:59" ht="67.5" customHeight="1" x14ac:dyDescent="0.2">
      <c r="A8" s="216" t="s">
        <v>188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59" s="1" customFormat="1" ht="12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N9" s="2"/>
      <c r="O9" s="4"/>
    </row>
    <row r="10" spans="1:59" s="1" customFormat="1" ht="11.25" x14ac:dyDescent="0.2">
      <c r="A10" s="218" t="s">
        <v>160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O10" s="4"/>
    </row>
    <row r="11" spans="1:59" s="1" customFormat="1" ht="12" thickBot="1" x14ac:dyDescent="0.25">
      <c r="H11" s="2"/>
      <c r="J11" s="3"/>
      <c r="N11" s="2"/>
      <c r="O11" s="4"/>
    </row>
    <row r="12" spans="1:59" s="1" customFormat="1" ht="15" customHeight="1" thickBot="1" x14ac:dyDescent="0.25">
      <c r="A12" s="204" t="s">
        <v>139</v>
      </c>
      <c r="B12" s="204" t="s">
        <v>0</v>
      </c>
      <c r="C12" s="204" t="s">
        <v>1</v>
      </c>
      <c r="D12" s="204" t="s">
        <v>2</v>
      </c>
      <c r="E12" s="204" t="s">
        <v>150</v>
      </c>
      <c r="F12" s="204" t="s">
        <v>3</v>
      </c>
      <c r="G12" s="204" t="s">
        <v>4</v>
      </c>
      <c r="H12" s="204" t="s">
        <v>5</v>
      </c>
      <c r="I12" s="204" t="s">
        <v>6</v>
      </c>
      <c r="J12" s="202" t="s">
        <v>7</v>
      </c>
      <c r="K12" s="204" t="s">
        <v>8</v>
      </c>
      <c r="N12" s="206" t="s">
        <v>9</v>
      </c>
      <c r="O12" s="208" t="s">
        <v>107</v>
      </c>
      <c r="P12" s="210" t="s">
        <v>10</v>
      </c>
      <c r="Q12" s="212" t="s">
        <v>111</v>
      </c>
      <c r="R12" s="212" t="s">
        <v>112</v>
      </c>
      <c r="S12" s="194" t="s">
        <v>11</v>
      </c>
      <c r="T12" s="190" t="s">
        <v>12</v>
      </c>
      <c r="U12" s="190" t="s">
        <v>13</v>
      </c>
      <c r="V12" s="184" t="s">
        <v>14</v>
      </c>
      <c r="W12" s="186"/>
      <c r="X12" s="186"/>
      <c r="Y12" s="186"/>
      <c r="Z12" s="186"/>
      <c r="AA12" s="185"/>
      <c r="AB12" s="184" t="s">
        <v>15</v>
      </c>
      <c r="AC12" s="185"/>
      <c r="AD12" s="184" t="s">
        <v>16</v>
      </c>
      <c r="AE12" s="185"/>
      <c r="AF12" s="184" t="s">
        <v>17</v>
      </c>
      <c r="AG12" s="185"/>
      <c r="AH12" s="184" t="s">
        <v>18</v>
      </c>
      <c r="AI12" s="186"/>
      <c r="AJ12" s="187" t="s">
        <v>19</v>
      </c>
      <c r="AK12" s="188"/>
      <c r="AL12" s="188"/>
      <c r="AM12" s="188"/>
      <c r="AN12" s="188"/>
      <c r="AO12" s="188"/>
      <c r="AP12" s="189"/>
      <c r="AQ12" s="187" t="s">
        <v>20</v>
      </c>
      <c r="AR12" s="189"/>
      <c r="AS12" s="190" t="s">
        <v>109</v>
      </c>
      <c r="AT12" s="190" t="s">
        <v>21</v>
      </c>
    </row>
    <row r="13" spans="1:59" s="1" customFormat="1" ht="67.5" customHeight="1" thickBot="1" x14ac:dyDescent="0.25">
      <c r="A13" s="205"/>
      <c r="B13" s="205"/>
      <c r="C13" s="205"/>
      <c r="D13" s="205"/>
      <c r="E13" s="205"/>
      <c r="F13" s="205"/>
      <c r="G13" s="205"/>
      <c r="H13" s="205"/>
      <c r="I13" s="205"/>
      <c r="J13" s="203"/>
      <c r="K13" s="205"/>
      <c r="L13" s="2"/>
      <c r="M13" s="5" t="s">
        <v>22</v>
      </c>
      <c r="N13" s="207"/>
      <c r="O13" s="209"/>
      <c r="P13" s="211"/>
      <c r="Q13" s="213"/>
      <c r="R13" s="213"/>
      <c r="S13" s="195"/>
      <c r="T13" s="191"/>
      <c r="U13" s="191"/>
      <c r="V13" s="6" t="s">
        <v>23</v>
      </c>
      <c r="W13" s="7" t="s">
        <v>24</v>
      </c>
      <c r="X13" s="7" t="s">
        <v>25</v>
      </c>
      <c r="Y13" s="7" t="s">
        <v>26</v>
      </c>
      <c r="Z13" s="7" t="s">
        <v>27</v>
      </c>
      <c r="AA13" s="8" t="s">
        <v>28</v>
      </c>
      <c r="AB13" s="6" t="s">
        <v>29</v>
      </c>
      <c r="AC13" s="8" t="s">
        <v>30</v>
      </c>
      <c r="AD13" s="6" t="s">
        <v>29</v>
      </c>
      <c r="AE13" s="8" t="s">
        <v>31</v>
      </c>
      <c r="AF13" s="6" t="s">
        <v>32</v>
      </c>
      <c r="AG13" s="8" t="s">
        <v>33</v>
      </c>
      <c r="AH13" s="6" t="s">
        <v>29</v>
      </c>
      <c r="AI13" s="7" t="s">
        <v>34</v>
      </c>
      <c r="AJ13" s="9" t="s">
        <v>29</v>
      </c>
      <c r="AK13" s="10" t="s">
        <v>35</v>
      </c>
      <c r="AL13" s="10" t="s">
        <v>30</v>
      </c>
      <c r="AM13" s="10" t="s">
        <v>34</v>
      </c>
      <c r="AN13" s="10" t="s">
        <v>36</v>
      </c>
      <c r="AO13" s="10" t="s">
        <v>37</v>
      </c>
      <c r="AP13" s="11" t="s">
        <v>38</v>
      </c>
      <c r="AQ13" s="9" t="s">
        <v>29</v>
      </c>
      <c r="AR13" s="11" t="s">
        <v>30</v>
      </c>
      <c r="AS13" s="191"/>
      <c r="AT13" s="191"/>
      <c r="AX13" s="12"/>
    </row>
    <row r="14" spans="1:59" s="1" customFormat="1" ht="11.25" x14ac:dyDescent="0.2">
      <c r="A14" s="13"/>
      <c r="B14" s="13">
        <v>1</v>
      </c>
      <c r="C14" s="13">
        <v>2</v>
      </c>
      <c r="D14" s="13">
        <v>3</v>
      </c>
      <c r="E14" s="13">
        <v>4</v>
      </c>
      <c r="F14" s="13">
        <v>5</v>
      </c>
      <c r="G14" s="13">
        <v>6</v>
      </c>
      <c r="H14" s="13">
        <v>7</v>
      </c>
      <c r="I14" s="13">
        <v>8</v>
      </c>
      <c r="J14" s="14">
        <v>9</v>
      </c>
      <c r="K14" s="13">
        <v>10</v>
      </c>
      <c r="N14" s="13"/>
      <c r="O14" s="15"/>
      <c r="P14" s="16"/>
      <c r="Q14" s="16"/>
      <c r="R14" s="16"/>
      <c r="S14" s="16"/>
      <c r="T14" s="17"/>
      <c r="U14" s="17"/>
      <c r="V14" s="18"/>
      <c r="W14" s="18"/>
      <c r="X14" s="18"/>
      <c r="Y14" s="18"/>
      <c r="Z14" s="18"/>
      <c r="AA14" s="16"/>
      <c r="AB14" s="19"/>
      <c r="AC14" s="16"/>
      <c r="AD14" s="19"/>
      <c r="AE14" s="16"/>
      <c r="AF14" s="19"/>
      <c r="AG14" s="16"/>
      <c r="AH14" s="19"/>
      <c r="AI14" s="16"/>
      <c r="AJ14" s="19"/>
      <c r="AK14" s="18"/>
      <c r="AL14" s="18"/>
      <c r="AM14" s="18"/>
      <c r="AN14" s="18"/>
      <c r="AO14" s="18"/>
      <c r="AP14" s="16"/>
      <c r="AQ14" s="19"/>
      <c r="AR14" s="16"/>
      <c r="AS14" s="16"/>
      <c r="AT14" s="17"/>
    </row>
    <row r="15" spans="1:59" s="1" customFormat="1" ht="11.25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4"/>
      <c r="K15" s="13"/>
      <c r="N15" s="13"/>
      <c r="O15" s="15"/>
      <c r="P15" s="16"/>
      <c r="Q15" s="16"/>
      <c r="R15" s="16"/>
      <c r="S15" s="16"/>
      <c r="T15" s="17"/>
      <c r="U15" s="17"/>
      <c r="V15" s="18"/>
      <c r="W15" s="18"/>
      <c r="X15" s="18"/>
      <c r="Y15" s="18"/>
      <c r="Z15" s="18"/>
      <c r="AA15" s="16"/>
      <c r="AB15" s="19"/>
      <c r="AC15" s="16"/>
      <c r="AD15" s="19"/>
      <c r="AE15" s="16"/>
      <c r="AF15" s="19"/>
      <c r="AG15" s="16"/>
      <c r="AH15" s="19"/>
      <c r="AI15" s="16"/>
      <c r="AJ15" s="19"/>
      <c r="AK15" s="18"/>
      <c r="AL15" s="18"/>
      <c r="AM15" s="18"/>
      <c r="AN15" s="18"/>
      <c r="AO15" s="18"/>
      <c r="AP15" s="16"/>
      <c r="AQ15" s="19"/>
      <c r="AR15" s="16"/>
      <c r="AS15" s="16"/>
      <c r="AT15" s="17"/>
    </row>
    <row r="16" spans="1:59" s="57" customFormat="1" ht="36.75" customHeight="1" x14ac:dyDescent="0.2">
      <c r="A16" s="137" t="s">
        <v>132</v>
      </c>
      <c r="B16" s="138" t="s">
        <v>125</v>
      </c>
      <c r="C16" s="163" t="s">
        <v>163</v>
      </c>
      <c r="D16" s="165" t="s">
        <v>154</v>
      </c>
      <c r="E16" s="166">
        <v>4778</v>
      </c>
      <c r="F16" s="167" t="s">
        <v>126</v>
      </c>
      <c r="G16" s="26" t="s">
        <v>142</v>
      </c>
      <c r="H16" s="45" t="s">
        <v>39</v>
      </c>
      <c r="I16" s="37"/>
      <c r="J16" s="167" t="s">
        <v>40</v>
      </c>
      <c r="K16" s="37"/>
      <c r="N16" s="45">
        <v>32322</v>
      </c>
      <c r="O16" s="15">
        <f t="shared" ref="O16" si="0">SUM(P16:AY16)</f>
        <v>36000</v>
      </c>
      <c r="P16" s="28">
        <v>36000</v>
      </c>
      <c r="Q16" s="28"/>
      <c r="R16" s="28"/>
      <c r="S16" s="28"/>
      <c r="T16" s="55"/>
      <c r="U16" s="55"/>
      <c r="V16" s="43"/>
      <c r="W16" s="43"/>
      <c r="X16" s="43"/>
      <c r="Y16" s="43"/>
      <c r="Z16" s="43"/>
      <c r="AA16" s="28"/>
      <c r="AB16" s="53"/>
      <c r="AC16" s="28"/>
      <c r="AD16" s="53"/>
      <c r="AE16" s="28"/>
      <c r="AF16" s="53"/>
      <c r="AG16" s="28"/>
      <c r="AH16" s="53"/>
      <c r="AI16" s="28"/>
      <c r="AJ16" s="53"/>
      <c r="AK16" s="43"/>
      <c r="AL16" s="43"/>
      <c r="AM16" s="43"/>
      <c r="AN16" s="43"/>
      <c r="AO16" s="43"/>
      <c r="AP16" s="28"/>
      <c r="AQ16" s="53"/>
      <c r="AR16" s="28"/>
      <c r="AS16" s="28"/>
      <c r="AT16" s="55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</row>
    <row r="17" spans="1:63" s="57" customFormat="1" ht="36.75" customHeight="1" x14ac:dyDescent="0.2">
      <c r="A17" s="137" t="s">
        <v>162</v>
      </c>
      <c r="B17" s="138" t="s">
        <v>146</v>
      </c>
      <c r="C17" s="163" t="s">
        <v>147</v>
      </c>
      <c r="D17" s="168" t="s">
        <v>155</v>
      </c>
      <c r="E17" s="166">
        <v>20178</v>
      </c>
      <c r="F17" s="167" t="s">
        <v>161</v>
      </c>
      <c r="G17" s="26" t="s">
        <v>142</v>
      </c>
      <c r="H17" s="45" t="s">
        <v>39</v>
      </c>
      <c r="I17" s="196" t="s">
        <v>131</v>
      </c>
      <c r="J17" s="197"/>
      <c r="K17" s="198"/>
      <c r="L17" s="169"/>
      <c r="N17" s="45"/>
      <c r="O17" s="15"/>
      <c r="P17" s="28"/>
      <c r="Q17" s="28"/>
      <c r="R17" s="28"/>
      <c r="S17" s="28"/>
      <c r="T17" s="55"/>
      <c r="U17" s="55"/>
      <c r="V17" s="43"/>
      <c r="W17" s="43"/>
      <c r="X17" s="43"/>
      <c r="Y17" s="43"/>
      <c r="Z17" s="43"/>
      <c r="AA17" s="28"/>
      <c r="AB17" s="53"/>
      <c r="AC17" s="28"/>
      <c r="AD17" s="53"/>
      <c r="AE17" s="28"/>
      <c r="AF17" s="53"/>
      <c r="AG17" s="28"/>
      <c r="AH17" s="53"/>
      <c r="AI17" s="28"/>
      <c r="AJ17" s="53"/>
      <c r="AK17" s="43"/>
      <c r="AL17" s="43"/>
      <c r="AM17" s="43"/>
      <c r="AN17" s="43"/>
      <c r="AO17" s="43"/>
      <c r="AP17" s="28"/>
      <c r="AQ17" s="53"/>
      <c r="AR17" s="28"/>
      <c r="AS17" s="28"/>
      <c r="AT17" s="55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</row>
    <row r="18" spans="1:63" s="57" customFormat="1" ht="43.5" customHeight="1" x14ac:dyDescent="0.2">
      <c r="A18" s="137" t="s">
        <v>116</v>
      </c>
      <c r="B18" s="138" t="s">
        <v>129</v>
      </c>
      <c r="C18" s="163" t="s">
        <v>164</v>
      </c>
      <c r="D18" s="170" t="s">
        <v>156</v>
      </c>
      <c r="E18" s="166">
        <v>3503.88</v>
      </c>
      <c r="F18" s="167" t="s">
        <v>126</v>
      </c>
      <c r="G18" s="26" t="s">
        <v>142</v>
      </c>
      <c r="H18" s="45" t="s">
        <v>39</v>
      </c>
      <c r="I18" s="37"/>
      <c r="J18" s="167" t="s">
        <v>140</v>
      </c>
      <c r="K18" s="37"/>
      <c r="M18" s="58"/>
      <c r="N18" s="26">
        <v>32361</v>
      </c>
      <c r="O18" s="15">
        <v>50500</v>
      </c>
      <c r="P18" s="28">
        <v>35000</v>
      </c>
      <c r="Q18" s="28"/>
      <c r="R18" s="28"/>
      <c r="S18" s="28"/>
      <c r="T18" s="55"/>
      <c r="U18" s="55"/>
      <c r="V18" s="43"/>
      <c r="W18" s="43"/>
      <c r="X18" s="43"/>
      <c r="Y18" s="43"/>
      <c r="Z18" s="43"/>
      <c r="AA18" s="28"/>
      <c r="AB18" s="53"/>
      <c r="AC18" s="28"/>
      <c r="AD18" s="53">
        <v>2000</v>
      </c>
      <c r="AE18" s="28">
        <v>5000</v>
      </c>
      <c r="AF18" s="53"/>
      <c r="AG18" s="28"/>
      <c r="AH18" s="53"/>
      <c r="AI18" s="28"/>
      <c r="AJ18" s="53"/>
      <c r="AK18" s="43"/>
      <c r="AL18" s="43"/>
      <c r="AM18" s="43"/>
      <c r="AN18" s="43"/>
      <c r="AO18" s="43"/>
      <c r="AP18" s="28"/>
      <c r="AQ18" s="53"/>
      <c r="AR18" s="28"/>
      <c r="AS18" s="28"/>
      <c r="AT18" s="55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8"/>
      <c r="BI18" s="58"/>
      <c r="BJ18" s="58"/>
      <c r="BK18" s="58"/>
    </row>
    <row r="19" spans="1:63" s="57" customFormat="1" ht="35.25" customHeight="1" x14ac:dyDescent="0.2">
      <c r="A19" s="137" t="s">
        <v>124</v>
      </c>
      <c r="B19" s="138" t="s">
        <v>45</v>
      </c>
      <c r="C19" s="163" t="s">
        <v>165</v>
      </c>
      <c r="D19" s="165" t="s">
        <v>153</v>
      </c>
      <c r="E19" s="166">
        <v>8494</v>
      </c>
      <c r="F19" s="167" t="s">
        <v>126</v>
      </c>
      <c r="G19" s="26" t="s">
        <v>142</v>
      </c>
      <c r="H19" s="45" t="s">
        <v>39</v>
      </c>
      <c r="I19" s="37"/>
      <c r="J19" s="45" t="s">
        <v>40</v>
      </c>
      <c r="K19" s="37"/>
      <c r="M19" s="58"/>
      <c r="N19" s="26"/>
      <c r="O19" s="15"/>
      <c r="P19" s="28"/>
      <c r="Q19" s="28"/>
      <c r="R19" s="28"/>
      <c r="S19" s="28"/>
      <c r="T19" s="55"/>
      <c r="U19" s="55"/>
      <c r="V19" s="43"/>
      <c r="W19" s="43"/>
      <c r="X19" s="43"/>
      <c r="Y19" s="43"/>
      <c r="Z19" s="43"/>
      <c r="AA19" s="28"/>
      <c r="AB19" s="53"/>
      <c r="AC19" s="28"/>
      <c r="AD19" s="53"/>
      <c r="AE19" s="28"/>
      <c r="AF19" s="53"/>
      <c r="AG19" s="28"/>
      <c r="AH19" s="53"/>
      <c r="AI19" s="28"/>
      <c r="AJ19" s="53"/>
      <c r="AK19" s="43"/>
      <c r="AL19" s="43"/>
      <c r="AM19" s="43"/>
      <c r="AN19" s="43"/>
      <c r="AO19" s="43"/>
      <c r="AP19" s="28"/>
      <c r="AQ19" s="53"/>
      <c r="AR19" s="28"/>
      <c r="AS19" s="28"/>
      <c r="AT19" s="55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8"/>
      <c r="BI19" s="58"/>
      <c r="BJ19" s="58"/>
      <c r="BK19" s="58"/>
    </row>
    <row r="20" spans="1:63" s="57" customFormat="1" ht="33.75" x14ac:dyDescent="0.2">
      <c r="A20" s="137" t="s">
        <v>123</v>
      </c>
      <c r="B20" s="138" t="s">
        <v>44</v>
      </c>
      <c r="C20" s="163" t="s">
        <v>166</v>
      </c>
      <c r="D20" s="165" t="s">
        <v>187</v>
      </c>
      <c r="E20" s="22">
        <v>3318</v>
      </c>
      <c r="F20" s="167" t="s">
        <v>126</v>
      </c>
      <c r="G20" s="26" t="s">
        <v>142</v>
      </c>
      <c r="H20" s="45" t="s">
        <v>39</v>
      </c>
      <c r="I20" s="37"/>
      <c r="J20" s="45" t="s">
        <v>40</v>
      </c>
      <c r="K20" s="37"/>
      <c r="M20" s="58"/>
      <c r="N20" s="26" t="s">
        <v>43</v>
      </c>
      <c r="O20" s="15">
        <f t="shared" ref="O20" si="1">SUM(P20:AY20)</f>
        <v>65500</v>
      </c>
      <c r="P20" s="28">
        <v>65500</v>
      </c>
      <c r="Q20" s="28"/>
      <c r="R20" s="28"/>
      <c r="S20" s="28"/>
      <c r="T20" s="55"/>
      <c r="U20" s="55"/>
      <c r="V20" s="43"/>
      <c r="W20" s="43"/>
      <c r="X20" s="43"/>
      <c r="Y20" s="43"/>
      <c r="Z20" s="43"/>
      <c r="AA20" s="28"/>
      <c r="AB20" s="53"/>
      <c r="AC20" s="28"/>
      <c r="AD20" s="53"/>
      <c r="AE20" s="28"/>
      <c r="AF20" s="53"/>
      <c r="AG20" s="28"/>
      <c r="AH20" s="53"/>
      <c r="AI20" s="28"/>
      <c r="AJ20" s="53"/>
      <c r="AK20" s="43"/>
      <c r="AL20" s="43"/>
      <c r="AM20" s="43"/>
      <c r="AN20" s="43"/>
      <c r="AO20" s="43"/>
      <c r="AP20" s="28"/>
      <c r="AQ20" s="53"/>
      <c r="AR20" s="28"/>
      <c r="AS20" s="28"/>
      <c r="AT20" s="55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8"/>
      <c r="BI20" s="58"/>
      <c r="BJ20" s="58"/>
      <c r="BK20" s="58"/>
    </row>
    <row r="21" spans="1:63" s="57" customFormat="1" ht="34.5" customHeight="1" x14ac:dyDescent="0.2">
      <c r="A21" s="137" t="s">
        <v>157</v>
      </c>
      <c r="B21" s="138" t="s">
        <v>158</v>
      </c>
      <c r="C21" s="163" t="s">
        <v>167</v>
      </c>
      <c r="D21" s="170" t="s">
        <v>159</v>
      </c>
      <c r="E21" s="22">
        <v>7963</v>
      </c>
      <c r="F21" s="167" t="s">
        <v>126</v>
      </c>
      <c r="G21" s="26" t="s">
        <v>142</v>
      </c>
      <c r="H21" s="45" t="s">
        <v>39</v>
      </c>
      <c r="I21" s="37"/>
      <c r="J21" s="45" t="s">
        <v>128</v>
      </c>
      <c r="K21" s="37"/>
      <c r="M21" s="58"/>
      <c r="N21" s="26"/>
      <c r="O21" s="15"/>
      <c r="P21" s="28"/>
      <c r="Q21" s="28"/>
      <c r="R21" s="28"/>
      <c r="S21" s="28"/>
      <c r="T21" s="55"/>
      <c r="U21" s="55"/>
      <c r="V21" s="43"/>
      <c r="W21" s="43"/>
      <c r="X21" s="43"/>
      <c r="Y21" s="43"/>
      <c r="Z21" s="43"/>
      <c r="AA21" s="28"/>
      <c r="AB21" s="53"/>
      <c r="AC21" s="28"/>
      <c r="AD21" s="53"/>
      <c r="AE21" s="28"/>
      <c r="AF21" s="53"/>
      <c r="AG21" s="28"/>
      <c r="AH21" s="53"/>
      <c r="AI21" s="28"/>
      <c r="AJ21" s="53"/>
      <c r="AK21" s="43"/>
      <c r="AL21" s="43"/>
      <c r="AM21" s="43"/>
      <c r="AN21" s="43"/>
      <c r="AO21" s="43"/>
      <c r="AP21" s="28"/>
      <c r="AQ21" s="53"/>
      <c r="AR21" s="28"/>
      <c r="AS21" s="28"/>
      <c r="AT21" s="55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8"/>
      <c r="BI21" s="58"/>
      <c r="BJ21" s="58"/>
      <c r="BK21" s="58"/>
    </row>
    <row r="22" spans="1:63" s="1" customFormat="1" ht="33.75" x14ac:dyDescent="0.2">
      <c r="A22" s="151" t="s">
        <v>122</v>
      </c>
      <c r="B22" s="154" t="s">
        <v>168</v>
      </c>
      <c r="C22" s="137" t="s">
        <v>172</v>
      </c>
      <c r="D22" s="158" t="s">
        <v>171</v>
      </c>
      <c r="E22" s="135">
        <v>8800</v>
      </c>
      <c r="F22" s="23" t="s">
        <v>126</v>
      </c>
      <c r="G22" s="52" t="s">
        <v>142</v>
      </c>
      <c r="H22" s="24" t="s">
        <v>39</v>
      </c>
      <c r="I22" s="25"/>
      <c r="J22" s="45" t="s">
        <v>128</v>
      </c>
      <c r="K22" s="25"/>
      <c r="M22" s="48"/>
      <c r="N22" s="24">
        <v>32372</v>
      </c>
      <c r="O22" s="15"/>
      <c r="P22" s="30"/>
      <c r="Q22" s="30"/>
      <c r="R22" s="30"/>
      <c r="S22" s="30"/>
      <c r="T22" s="46"/>
      <c r="U22" s="46"/>
      <c r="V22" s="29"/>
      <c r="W22" s="29"/>
      <c r="X22" s="29"/>
      <c r="Y22" s="29"/>
      <c r="Z22" s="29"/>
      <c r="AA22" s="30"/>
      <c r="AB22" s="31"/>
      <c r="AC22" s="28"/>
      <c r="AD22" s="31"/>
      <c r="AE22" s="30"/>
      <c r="AF22" s="31"/>
      <c r="AG22" s="30"/>
      <c r="AH22" s="53">
        <v>16000</v>
      </c>
      <c r="AI22" s="28"/>
      <c r="AJ22" s="39"/>
      <c r="AK22" s="42"/>
      <c r="AL22" s="42"/>
      <c r="AM22" s="29"/>
      <c r="AN22" s="29"/>
      <c r="AO22" s="29"/>
      <c r="AP22" s="30"/>
      <c r="AQ22" s="31"/>
      <c r="AR22" s="30"/>
      <c r="AS22" s="30"/>
      <c r="AT22" s="46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8"/>
      <c r="BI22" s="48"/>
      <c r="BJ22" s="48"/>
      <c r="BK22" s="48"/>
    </row>
    <row r="23" spans="1:63" s="57" customFormat="1" ht="33.75" hidden="1" x14ac:dyDescent="0.2">
      <c r="A23" s="34" t="s">
        <v>119</v>
      </c>
      <c r="B23" s="130" t="s">
        <v>46</v>
      </c>
      <c r="C23" s="34"/>
      <c r="D23" s="34"/>
      <c r="E23" s="134"/>
      <c r="F23" s="23" t="s">
        <v>126</v>
      </c>
      <c r="G23" s="52" t="s">
        <v>142</v>
      </c>
      <c r="H23" s="45" t="s">
        <v>42</v>
      </c>
      <c r="I23" s="37"/>
      <c r="J23" s="45"/>
      <c r="K23" s="37"/>
      <c r="M23" s="58"/>
      <c r="N23" s="45">
        <v>42411</v>
      </c>
      <c r="O23" s="15">
        <v>8000</v>
      </c>
      <c r="P23" s="30"/>
      <c r="Q23" s="28"/>
      <c r="R23" s="28"/>
      <c r="S23" s="28"/>
      <c r="T23" s="55"/>
      <c r="U23" s="55"/>
      <c r="V23" s="43"/>
      <c r="W23" s="43"/>
      <c r="X23" s="43"/>
      <c r="Y23" s="43"/>
      <c r="Z23" s="43"/>
      <c r="AA23" s="28"/>
      <c r="AB23" s="53"/>
      <c r="AC23" s="28"/>
      <c r="AD23" s="31"/>
      <c r="AE23" s="28"/>
      <c r="AF23" s="53"/>
      <c r="AG23" s="28"/>
      <c r="AH23" s="53"/>
      <c r="AI23" s="28"/>
      <c r="AJ23" s="53"/>
      <c r="AK23" s="43"/>
      <c r="AL23" s="43"/>
      <c r="AM23" s="43"/>
      <c r="AN23" s="43"/>
      <c r="AO23" s="43"/>
      <c r="AP23" s="28"/>
      <c r="AQ23" s="53"/>
      <c r="AR23" s="28"/>
      <c r="AS23" s="28"/>
      <c r="AT23" s="55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8"/>
      <c r="BI23" s="58"/>
      <c r="BJ23" s="58"/>
      <c r="BK23" s="58"/>
    </row>
    <row r="24" spans="1:63" s="73" customFormat="1" ht="56.25" hidden="1" x14ac:dyDescent="0.2">
      <c r="A24" s="21" t="s">
        <v>121</v>
      </c>
      <c r="B24" s="136" t="s">
        <v>135</v>
      </c>
      <c r="C24" s="34"/>
      <c r="D24" s="136"/>
      <c r="E24" s="49"/>
      <c r="F24" s="23" t="s">
        <v>126</v>
      </c>
      <c r="G24" s="52"/>
      <c r="H24" s="24"/>
      <c r="I24" s="199" t="s">
        <v>145</v>
      </c>
      <c r="J24" s="200"/>
      <c r="K24" s="201"/>
      <c r="L24" s="62"/>
      <c r="M24" s="63"/>
      <c r="N24" s="61"/>
      <c r="O24" s="15"/>
      <c r="P24" s="64"/>
      <c r="Q24" s="64"/>
      <c r="R24" s="64"/>
      <c r="S24" s="64"/>
      <c r="T24" s="65"/>
      <c r="U24" s="65"/>
      <c r="V24" s="66"/>
      <c r="W24" s="66"/>
      <c r="X24" s="66"/>
      <c r="Y24" s="66"/>
      <c r="Z24" s="66"/>
      <c r="AA24" s="64"/>
      <c r="AB24" s="67"/>
      <c r="AC24" s="64"/>
      <c r="AD24" s="67"/>
      <c r="AE24" s="68"/>
      <c r="AF24" s="69"/>
      <c r="AG24" s="68"/>
      <c r="AH24" s="69"/>
      <c r="AI24" s="68"/>
      <c r="AJ24" s="69"/>
      <c r="AK24" s="70"/>
      <c r="AL24" s="70"/>
      <c r="AM24" s="70"/>
      <c r="AN24" s="70"/>
      <c r="AO24" s="70"/>
      <c r="AP24" s="68"/>
      <c r="AQ24" s="69"/>
      <c r="AR24" s="68"/>
      <c r="AS24" s="68"/>
      <c r="AT24" s="71"/>
      <c r="AU24" s="64"/>
      <c r="AV24" s="7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</row>
    <row r="25" spans="1:63" s="73" customFormat="1" ht="32.25" customHeight="1" x14ac:dyDescent="0.2">
      <c r="A25" s="151" t="s">
        <v>121</v>
      </c>
      <c r="B25" s="136" t="s">
        <v>169</v>
      </c>
      <c r="C25" s="163" t="s">
        <v>170</v>
      </c>
      <c r="D25" s="162" t="s">
        <v>133</v>
      </c>
      <c r="E25" s="49">
        <v>3800</v>
      </c>
      <c r="F25" s="152" t="s">
        <v>126</v>
      </c>
      <c r="G25" s="52" t="s">
        <v>142</v>
      </c>
      <c r="H25" s="153" t="s">
        <v>39</v>
      </c>
      <c r="I25" s="155"/>
      <c r="J25" s="45" t="s">
        <v>128</v>
      </c>
      <c r="K25" s="159"/>
      <c r="L25" s="62"/>
      <c r="M25" s="63"/>
      <c r="N25" s="61"/>
      <c r="O25" s="15"/>
      <c r="P25" s="64"/>
      <c r="Q25" s="64"/>
      <c r="R25" s="64"/>
      <c r="S25" s="64"/>
      <c r="T25" s="65"/>
      <c r="U25" s="65"/>
      <c r="V25" s="66"/>
      <c r="W25" s="66"/>
      <c r="X25" s="66"/>
      <c r="Y25" s="66"/>
      <c r="Z25" s="66"/>
      <c r="AA25" s="64"/>
      <c r="AB25" s="67"/>
      <c r="AC25" s="64"/>
      <c r="AD25" s="67"/>
      <c r="AE25" s="68"/>
      <c r="AF25" s="69"/>
      <c r="AG25" s="68"/>
      <c r="AH25" s="69"/>
      <c r="AI25" s="68"/>
      <c r="AJ25" s="69"/>
      <c r="AK25" s="70"/>
      <c r="AL25" s="70"/>
      <c r="AM25" s="70"/>
      <c r="AN25" s="70"/>
      <c r="AO25" s="70"/>
      <c r="AP25" s="68"/>
      <c r="AQ25" s="69"/>
      <c r="AR25" s="68"/>
      <c r="AS25" s="68"/>
      <c r="AT25" s="71"/>
      <c r="AU25" s="64"/>
      <c r="AV25" s="7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</row>
    <row r="26" spans="1:63" s="73" customFormat="1" ht="42.75" customHeight="1" x14ac:dyDescent="0.2">
      <c r="A26" s="151" t="s">
        <v>120</v>
      </c>
      <c r="B26" s="138" t="s">
        <v>176</v>
      </c>
      <c r="C26" s="137" t="s">
        <v>173</v>
      </c>
      <c r="D26" s="157" t="s">
        <v>134</v>
      </c>
      <c r="E26" s="74">
        <v>8800</v>
      </c>
      <c r="F26" s="23" t="s">
        <v>126</v>
      </c>
      <c r="G26" s="52" t="s">
        <v>142</v>
      </c>
      <c r="H26" s="45" t="s">
        <v>39</v>
      </c>
      <c r="I26" s="155"/>
      <c r="J26" s="45" t="s">
        <v>128</v>
      </c>
      <c r="K26" s="150"/>
      <c r="L26" s="62"/>
      <c r="M26" s="63"/>
      <c r="N26" s="61"/>
      <c r="O26" s="15"/>
      <c r="P26" s="64"/>
      <c r="Q26" s="64"/>
      <c r="R26" s="64"/>
      <c r="S26" s="64"/>
      <c r="T26" s="65"/>
      <c r="U26" s="65"/>
      <c r="V26" s="66"/>
      <c r="W26" s="66"/>
      <c r="X26" s="66"/>
      <c r="Y26" s="66"/>
      <c r="Z26" s="66"/>
      <c r="AA26" s="64"/>
      <c r="AB26" s="67"/>
      <c r="AC26" s="64"/>
      <c r="AD26" s="67"/>
      <c r="AE26" s="68"/>
      <c r="AF26" s="69"/>
      <c r="AG26" s="68"/>
      <c r="AH26" s="69"/>
      <c r="AI26" s="68"/>
      <c r="AJ26" s="69"/>
      <c r="AK26" s="70"/>
      <c r="AL26" s="70"/>
      <c r="AM26" s="70"/>
      <c r="AN26" s="70"/>
      <c r="AO26" s="70"/>
      <c r="AP26" s="68"/>
      <c r="AQ26" s="69"/>
      <c r="AR26" s="68"/>
      <c r="AS26" s="68"/>
      <c r="AT26" s="71"/>
      <c r="AU26" s="64"/>
      <c r="AV26" s="7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</row>
    <row r="27" spans="1:63" s="73" customFormat="1" ht="42.75" customHeight="1" x14ac:dyDescent="0.2">
      <c r="A27" s="151" t="s">
        <v>119</v>
      </c>
      <c r="B27" s="154" t="s">
        <v>174</v>
      </c>
      <c r="C27" s="137" t="s">
        <v>178</v>
      </c>
      <c r="D27" s="164" t="s">
        <v>171</v>
      </c>
      <c r="E27" s="74">
        <v>8500</v>
      </c>
      <c r="F27" s="152" t="s">
        <v>126</v>
      </c>
      <c r="G27" s="52" t="s">
        <v>142</v>
      </c>
      <c r="H27" s="45" t="s">
        <v>39</v>
      </c>
      <c r="I27" s="160"/>
      <c r="J27" s="45" t="s">
        <v>128</v>
      </c>
      <c r="K27" s="161"/>
      <c r="L27" s="62"/>
      <c r="M27" s="63"/>
      <c r="N27" s="61"/>
      <c r="O27" s="15"/>
      <c r="P27" s="64"/>
      <c r="Q27" s="64"/>
      <c r="R27" s="64"/>
      <c r="S27" s="64"/>
      <c r="T27" s="65"/>
      <c r="U27" s="65"/>
      <c r="V27" s="66"/>
      <c r="W27" s="66"/>
      <c r="X27" s="66"/>
      <c r="Y27" s="66"/>
      <c r="Z27" s="66"/>
      <c r="AA27" s="64"/>
      <c r="AB27" s="67"/>
      <c r="AC27" s="64"/>
      <c r="AD27" s="67"/>
      <c r="AE27" s="68"/>
      <c r="AF27" s="69"/>
      <c r="AG27" s="68"/>
      <c r="AH27" s="69"/>
      <c r="AI27" s="68"/>
      <c r="AJ27" s="69"/>
      <c r="AK27" s="70"/>
      <c r="AL27" s="70"/>
      <c r="AM27" s="70"/>
      <c r="AN27" s="70"/>
      <c r="AO27" s="70"/>
      <c r="AP27" s="68"/>
      <c r="AQ27" s="69"/>
      <c r="AR27" s="68"/>
      <c r="AS27" s="68"/>
      <c r="AT27" s="71"/>
      <c r="AU27" s="64"/>
      <c r="AV27" s="7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</row>
    <row r="28" spans="1:63" s="73" customFormat="1" ht="42.75" customHeight="1" x14ac:dyDescent="0.2">
      <c r="A28" s="151" t="s">
        <v>118</v>
      </c>
      <c r="B28" s="136" t="s">
        <v>175</v>
      </c>
      <c r="C28" s="137" t="s">
        <v>179</v>
      </c>
      <c r="D28" s="157" t="s">
        <v>133</v>
      </c>
      <c r="E28" s="74">
        <v>3500</v>
      </c>
      <c r="F28" s="152" t="s">
        <v>126</v>
      </c>
      <c r="G28" s="52" t="s">
        <v>142</v>
      </c>
      <c r="H28" s="45" t="s">
        <v>39</v>
      </c>
      <c r="I28" s="160"/>
      <c r="J28" s="45" t="s">
        <v>128</v>
      </c>
      <c r="K28" s="161"/>
      <c r="L28" s="62"/>
      <c r="M28" s="63"/>
      <c r="N28" s="61"/>
      <c r="O28" s="15"/>
      <c r="P28" s="64"/>
      <c r="Q28" s="64"/>
      <c r="R28" s="64"/>
      <c r="S28" s="64"/>
      <c r="T28" s="65"/>
      <c r="U28" s="65"/>
      <c r="V28" s="66"/>
      <c r="W28" s="66"/>
      <c r="X28" s="66"/>
      <c r="Y28" s="66"/>
      <c r="Z28" s="66"/>
      <c r="AA28" s="64"/>
      <c r="AB28" s="67"/>
      <c r="AC28" s="64"/>
      <c r="AD28" s="67"/>
      <c r="AE28" s="68"/>
      <c r="AF28" s="69"/>
      <c r="AG28" s="68"/>
      <c r="AH28" s="69"/>
      <c r="AI28" s="68"/>
      <c r="AJ28" s="69"/>
      <c r="AK28" s="70"/>
      <c r="AL28" s="70"/>
      <c r="AM28" s="70"/>
      <c r="AN28" s="70"/>
      <c r="AO28" s="70"/>
      <c r="AP28" s="68"/>
      <c r="AQ28" s="69"/>
      <c r="AR28" s="68"/>
      <c r="AS28" s="68"/>
      <c r="AT28" s="71"/>
      <c r="AU28" s="64"/>
      <c r="AV28" s="7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</row>
    <row r="29" spans="1:63" s="73" customFormat="1" ht="42.75" customHeight="1" x14ac:dyDescent="0.2">
      <c r="A29" s="151" t="s">
        <v>117</v>
      </c>
      <c r="B29" s="138" t="s">
        <v>177</v>
      </c>
      <c r="C29" s="137" t="s">
        <v>180</v>
      </c>
      <c r="D29" s="156" t="s">
        <v>134</v>
      </c>
      <c r="E29" s="74">
        <v>8500</v>
      </c>
      <c r="F29" s="152" t="s">
        <v>126</v>
      </c>
      <c r="G29" s="52" t="s">
        <v>142</v>
      </c>
      <c r="H29" s="45" t="s">
        <v>39</v>
      </c>
      <c r="I29" s="160"/>
      <c r="J29" s="45" t="s">
        <v>128</v>
      </c>
      <c r="K29" s="161"/>
      <c r="L29" s="62"/>
      <c r="M29" s="63"/>
      <c r="N29" s="61"/>
      <c r="O29" s="15"/>
      <c r="P29" s="64"/>
      <c r="Q29" s="64"/>
      <c r="R29" s="64"/>
      <c r="S29" s="64"/>
      <c r="T29" s="65"/>
      <c r="U29" s="65"/>
      <c r="V29" s="66"/>
      <c r="W29" s="66"/>
      <c r="X29" s="66"/>
      <c r="Y29" s="66"/>
      <c r="Z29" s="66"/>
      <c r="AA29" s="64"/>
      <c r="AB29" s="67"/>
      <c r="AC29" s="64"/>
      <c r="AD29" s="67"/>
      <c r="AE29" s="68"/>
      <c r="AF29" s="69"/>
      <c r="AG29" s="68"/>
      <c r="AH29" s="69"/>
      <c r="AI29" s="68"/>
      <c r="AJ29" s="69"/>
      <c r="AK29" s="70"/>
      <c r="AL29" s="70"/>
      <c r="AM29" s="70"/>
      <c r="AN29" s="70"/>
      <c r="AO29" s="70"/>
      <c r="AP29" s="68"/>
      <c r="AQ29" s="69"/>
      <c r="AR29" s="68"/>
      <c r="AS29" s="68"/>
      <c r="AT29" s="71"/>
      <c r="AU29" s="64"/>
      <c r="AV29" s="7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</row>
    <row r="30" spans="1:63" s="57" customFormat="1" ht="33.75" x14ac:dyDescent="0.2">
      <c r="A30" s="137" t="s">
        <v>149</v>
      </c>
      <c r="B30" s="171" t="s">
        <v>138</v>
      </c>
      <c r="C30" s="137" t="s">
        <v>182</v>
      </c>
      <c r="D30" s="171" t="s">
        <v>136</v>
      </c>
      <c r="E30" s="22">
        <v>24016</v>
      </c>
      <c r="F30" s="167" t="s">
        <v>130</v>
      </c>
      <c r="G30" s="26" t="s">
        <v>142</v>
      </c>
      <c r="H30" s="45" t="s">
        <v>39</v>
      </c>
      <c r="I30" s="196" t="s">
        <v>131</v>
      </c>
      <c r="J30" s="197"/>
      <c r="K30" s="198"/>
      <c r="L30" s="54"/>
      <c r="M30" s="59"/>
      <c r="N30" s="45"/>
      <c r="O30" s="15"/>
      <c r="P30" s="60"/>
      <c r="Q30" s="60"/>
      <c r="R30" s="60"/>
      <c r="S30" s="60"/>
      <c r="T30" s="172"/>
      <c r="U30" s="172"/>
      <c r="V30" s="173"/>
      <c r="W30" s="173"/>
      <c r="X30" s="173"/>
      <c r="Y30" s="173"/>
      <c r="Z30" s="173"/>
      <c r="AA30" s="60"/>
      <c r="AB30" s="174"/>
      <c r="AC30" s="60"/>
      <c r="AD30" s="174"/>
      <c r="AE30" s="28"/>
      <c r="AF30" s="53"/>
      <c r="AG30" s="28"/>
      <c r="AH30" s="53"/>
      <c r="AI30" s="28"/>
      <c r="AJ30" s="53"/>
      <c r="AK30" s="43"/>
      <c r="AL30" s="43"/>
      <c r="AM30" s="43"/>
      <c r="AN30" s="43"/>
      <c r="AO30" s="43"/>
      <c r="AP30" s="28"/>
      <c r="AQ30" s="53"/>
      <c r="AR30" s="28"/>
      <c r="AS30" s="28"/>
      <c r="AT30" s="55"/>
      <c r="AU30" s="60"/>
      <c r="AV30" s="175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</row>
    <row r="31" spans="1:63" s="57" customFormat="1" ht="45.75" thickBot="1" x14ac:dyDescent="0.25">
      <c r="A31" s="137" t="s">
        <v>181</v>
      </c>
      <c r="B31" s="171" t="s">
        <v>137</v>
      </c>
      <c r="C31" s="137" t="s">
        <v>183</v>
      </c>
      <c r="D31" s="171" t="s">
        <v>136</v>
      </c>
      <c r="E31" s="22">
        <v>20477</v>
      </c>
      <c r="F31" s="167" t="s">
        <v>130</v>
      </c>
      <c r="G31" s="26" t="s">
        <v>142</v>
      </c>
      <c r="H31" s="45" t="s">
        <v>39</v>
      </c>
      <c r="I31" s="196" t="s">
        <v>131</v>
      </c>
      <c r="J31" s="197"/>
      <c r="K31" s="198"/>
      <c r="L31" s="54"/>
      <c r="M31" s="59"/>
      <c r="N31" s="45"/>
      <c r="O31" s="15"/>
      <c r="P31" s="60"/>
      <c r="Q31" s="60"/>
      <c r="R31" s="60"/>
      <c r="S31" s="60"/>
      <c r="T31" s="172"/>
      <c r="U31" s="172"/>
      <c r="V31" s="173"/>
      <c r="W31" s="173"/>
      <c r="X31" s="173"/>
      <c r="Y31" s="173"/>
      <c r="Z31" s="173"/>
      <c r="AA31" s="60"/>
      <c r="AB31" s="174"/>
      <c r="AC31" s="60"/>
      <c r="AD31" s="174"/>
      <c r="AE31" s="28"/>
      <c r="AF31" s="53"/>
      <c r="AG31" s="28"/>
      <c r="AH31" s="53"/>
      <c r="AI31" s="28"/>
      <c r="AJ31" s="53"/>
      <c r="AK31" s="43"/>
      <c r="AL31" s="43"/>
      <c r="AM31" s="43"/>
      <c r="AN31" s="43"/>
      <c r="AO31" s="43"/>
      <c r="AP31" s="28"/>
      <c r="AQ31" s="53"/>
      <c r="AR31" s="28"/>
      <c r="AS31" s="28"/>
      <c r="AT31" s="55"/>
      <c r="AU31" s="60"/>
      <c r="AV31" s="175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</row>
    <row r="32" spans="1:63" s="32" customFormat="1" ht="23.25" hidden="1" thickBot="1" x14ac:dyDescent="0.25">
      <c r="A32" s="137" t="s">
        <v>118</v>
      </c>
      <c r="B32" s="138" t="s">
        <v>152</v>
      </c>
      <c r="C32" s="137" t="s">
        <v>143</v>
      </c>
      <c r="D32" s="45"/>
      <c r="E32" s="139"/>
      <c r="G32" s="52" t="s">
        <v>142</v>
      </c>
      <c r="H32" s="45" t="s">
        <v>39</v>
      </c>
      <c r="I32" s="25" t="s">
        <v>127</v>
      </c>
      <c r="J32" s="140" t="s">
        <v>141</v>
      </c>
      <c r="K32" s="35"/>
      <c r="L32" s="44"/>
      <c r="M32" s="75"/>
      <c r="N32" s="36">
        <v>32224</v>
      </c>
      <c r="O32" s="15"/>
      <c r="P32" s="76"/>
      <c r="Q32" s="76"/>
      <c r="R32" s="76"/>
      <c r="S32" s="76"/>
      <c r="T32" s="77"/>
      <c r="U32" s="77"/>
      <c r="V32" s="78"/>
      <c r="W32" s="78"/>
      <c r="X32" s="78"/>
      <c r="Y32" s="78"/>
      <c r="Z32" s="78"/>
      <c r="AA32" s="76"/>
      <c r="AB32" s="79"/>
      <c r="AC32" s="79">
        <v>150000</v>
      </c>
      <c r="AD32" s="80"/>
      <c r="AE32" s="40"/>
      <c r="AF32" s="39"/>
      <c r="AG32" s="40"/>
      <c r="AH32" s="39"/>
      <c r="AI32" s="40"/>
      <c r="AJ32" s="39"/>
      <c r="AK32" s="42"/>
      <c r="AL32" s="42"/>
      <c r="AM32" s="42"/>
      <c r="AN32" s="42"/>
      <c r="AO32" s="42"/>
      <c r="AP32" s="40"/>
      <c r="AQ32" s="39"/>
      <c r="AR32" s="40"/>
      <c r="AS32" s="40"/>
      <c r="AT32" s="41"/>
      <c r="AU32" s="76"/>
      <c r="AV32" s="81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</row>
    <row r="33" spans="1:59" s="32" customFormat="1" ht="33.75" hidden="1" x14ac:dyDescent="0.2">
      <c r="A33" s="137" t="s">
        <v>117</v>
      </c>
      <c r="B33" s="138" t="s">
        <v>114</v>
      </c>
      <c r="C33" s="137" t="s">
        <v>144</v>
      </c>
      <c r="D33" s="45" t="s">
        <v>133</v>
      </c>
      <c r="E33" s="139"/>
      <c r="F33" s="23" t="s">
        <v>126</v>
      </c>
      <c r="G33" s="52" t="s">
        <v>142</v>
      </c>
      <c r="H33" s="45" t="s">
        <v>39</v>
      </c>
      <c r="I33" s="25" t="s">
        <v>127</v>
      </c>
      <c r="J33" s="140" t="s">
        <v>141</v>
      </c>
      <c r="K33" s="35"/>
      <c r="L33" s="44"/>
      <c r="M33" s="75"/>
      <c r="N33" s="36">
        <v>32224</v>
      </c>
      <c r="O33" s="15"/>
      <c r="P33" s="76"/>
      <c r="Q33" s="76"/>
      <c r="R33" s="76"/>
      <c r="S33" s="76"/>
      <c r="T33" s="77"/>
      <c r="U33" s="77"/>
      <c r="V33" s="78"/>
      <c r="W33" s="78"/>
      <c r="X33" s="78"/>
      <c r="Y33" s="78"/>
      <c r="Z33" s="78"/>
      <c r="AA33" s="76"/>
      <c r="AB33" s="77"/>
      <c r="AC33" s="77">
        <v>11000</v>
      </c>
      <c r="AD33" s="80"/>
      <c r="AE33" s="40"/>
      <c r="AF33" s="39"/>
      <c r="AG33" s="40"/>
      <c r="AH33" s="39"/>
      <c r="AI33" s="40"/>
      <c r="AJ33" s="39"/>
      <c r="AK33" s="42"/>
      <c r="AL33" s="42"/>
      <c r="AM33" s="42"/>
      <c r="AN33" s="42"/>
      <c r="AO33" s="42"/>
      <c r="AP33" s="40"/>
      <c r="AQ33" s="39"/>
      <c r="AR33" s="40"/>
      <c r="AS33" s="40"/>
      <c r="AT33" s="41"/>
      <c r="AU33" s="76"/>
      <c r="AV33" s="81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</row>
    <row r="34" spans="1:59" s="32" customFormat="1" ht="79.5" hidden="1" thickBot="1" x14ac:dyDescent="0.25">
      <c r="A34" s="137" t="s">
        <v>149</v>
      </c>
      <c r="B34" s="138" t="s">
        <v>115</v>
      </c>
      <c r="C34" s="137" t="s">
        <v>148</v>
      </c>
      <c r="D34" s="45" t="s">
        <v>134</v>
      </c>
      <c r="E34" s="139"/>
      <c r="F34" s="23" t="s">
        <v>126</v>
      </c>
      <c r="G34" s="52" t="s">
        <v>142</v>
      </c>
      <c r="H34" s="45" t="s">
        <v>39</v>
      </c>
      <c r="I34" s="25" t="s">
        <v>127</v>
      </c>
      <c r="J34" s="140" t="s">
        <v>141</v>
      </c>
      <c r="K34" s="35"/>
      <c r="L34" s="44"/>
      <c r="M34" s="75"/>
      <c r="N34" s="36">
        <v>32224</v>
      </c>
      <c r="O34" s="15"/>
      <c r="P34" s="76"/>
      <c r="Q34" s="76"/>
      <c r="R34" s="76"/>
      <c r="S34" s="76"/>
      <c r="T34" s="77"/>
      <c r="U34" s="77"/>
      <c r="V34" s="78"/>
      <c r="W34" s="78"/>
      <c r="X34" s="78"/>
      <c r="Y34" s="78"/>
      <c r="Z34" s="78"/>
      <c r="AA34" s="76"/>
      <c r="AB34" s="82"/>
      <c r="AC34" s="82">
        <v>12000</v>
      </c>
      <c r="AD34" s="80"/>
      <c r="AE34" s="40"/>
      <c r="AF34" s="39"/>
      <c r="AG34" s="40"/>
      <c r="AH34" s="39"/>
      <c r="AI34" s="40"/>
      <c r="AJ34" s="39"/>
      <c r="AK34" s="42"/>
      <c r="AL34" s="42"/>
      <c r="AM34" s="42"/>
      <c r="AN34" s="42"/>
      <c r="AO34" s="42"/>
      <c r="AP34" s="40"/>
      <c r="AQ34" s="39"/>
      <c r="AR34" s="40"/>
      <c r="AS34" s="40"/>
      <c r="AT34" s="41"/>
      <c r="AU34" s="76"/>
      <c r="AV34" s="81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</row>
    <row r="35" spans="1:59" s="32" customFormat="1" ht="11.25" hidden="1" x14ac:dyDescent="0.2">
      <c r="A35" s="34"/>
      <c r="B35" s="33" t="s">
        <v>47</v>
      </c>
      <c r="C35" s="36"/>
      <c r="D35" s="36"/>
      <c r="E35" s="22">
        <f t="shared" ref="E35:E39" si="2">O35/113%</f>
        <v>0</v>
      </c>
      <c r="F35" s="33"/>
      <c r="G35" s="33"/>
      <c r="H35" s="45" t="s">
        <v>39</v>
      </c>
      <c r="I35" s="38"/>
      <c r="J35" s="83"/>
      <c r="K35" s="35"/>
      <c r="L35" s="44"/>
      <c r="M35" s="75"/>
      <c r="N35" s="36">
        <v>32224</v>
      </c>
      <c r="O35" s="15"/>
      <c r="P35" s="76"/>
      <c r="Q35" s="76"/>
      <c r="R35" s="76"/>
      <c r="S35" s="76"/>
      <c r="T35" s="77"/>
      <c r="U35" s="77"/>
      <c r="V35" s="78"/>
      <c r="W35" s="78"/>
      <c r="X35" s="78"/>
      <c r="Y35" s="78"/>
      <c r="Z35" s="78"/>
      <c r="AA35" s="76"/>
      <c r="AB35" s="79"/>
      <c r="AC35" s="79">
        <v>60000</v>
      </c>
      <c r="AD35" s="80"/>
      <c r="AE35" s="40"/>
      <c r="AF35" s="39"/>
      <c r="AG35" s="40"/>
      <c r="AH35" s="39"/>
      <c r="AI35" s="40"/>
      <c r="AJ35" s="39"/>
      <c r="AK35" s="42"/>
      <c r="AL35" s="42"/>
      <c r="AM35" s="42"/>
      <c r="AN35" s="42"/>
      <c r="AO35" s="42"/>
      <c r="AP35" s="40"/>
      <c r="AQ35" s="39"/>
      <c r="AR35" s="40"/>
      <c r="AS35" s="40"/>
      <c r="AT35" s="41"/>
      <c r="AU35" s="76"/>
      <c r="AV35" s="81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</row>
    <row r="36" spans="1:59" s="32" customFormat="1" ht="11.25" hidden="1" x14ac:dyDescent="0.2">
      <c r="A36" s="34"/>
      <c r="B36" s="33" t="s">
        <v>48</v>
      </c>
      <c r="C36" s="36"/>
      <c r="D36" s="36"/>
      <c r="E36" s="22">
        <f t="shared" si="2"/>
        <v>0</v>
      </c>
      <c r="F36" s="33"/>
      <c r="G36" s="33"/>
      <c r="H36" s="45" t="s">
        <v>39</v>
      </c>
      <c r="I36" s="38"/>
      <c r="J36" s="83"/>
      <c r="K36" s="35"/>
      <c r="L36" s="44"/>
      <c r="M36" s="75"/>
      <c r="N36" s="36">
        <v>32224</v>
      </c>
      <c r="O36" s="15"/>
      <c r="P36" s="76"/>
      <c r="Q36" s="76"/>
      <c r="R36" s="76"/>
      <c r="S36" s="76"/>
      <c r="T36" s="77"/>
      <c r="U36" s="77"/>
      <c r="V36" s="78"/>
      <c r="W36" s="78"/>
      <c r="X36" s="78"/>
      <c r="Y36" s="78"/>
      <c r="Z36" s="78"/>
      <c r="AA36" s="76"/>
      <c r="AB36" s="77"/>
      <c r="AC36" s="77">
        <v>30000</v>
      </c>
      <c r="AD36" s="80"/>
      <c r="AE36" s="40"/>
      <c r="AF36" s="39"/>
      <c r="AG36" s="40"/>
      <c r="AH36" s="39"/>
      <c r="AI36" s="40"/>
      <c r="AJ36" s="39"/>
      <c r="AK36" s="42"/>
      <c r="AL36" s="42"/>
      <c r="AM36" s="42"/>
      <c r="AN36" s="42"/>
      <c r="AO36" s="42"/>
      <c r="AP36" s="40"/>
      <c r="AQ36" s="39"/>
      <c r="AR36" s="40"/>
      <c r="AS36" s="40"/>
      <c r="AT36" s="41"/>
      <c r="AU36" s="76"/>
      <c r="AV36" s="81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</row>
    <row r="37" spans="1:59" s="32" customFormat="1" ht="11.25" hidden="1" x14ac:dyDescent="0.2">
      <c r="A37" s="34"/>
      <c r="B37" s="33" t="s">
        <v>49</v>
      </c>
      <c r="C37" s="36"/>
      <c r="D37" s="36"/>
      <c r="E37" s="22">
        <f t="shared" si="2"/>
        <v>0</v>
      </c>
      <c r="F37" s="33"/>
      <c r="G37" s="33"/>
      <c r="H37" s="45" t="s">
        <v>39</v>
      </c>
      <c r="I37" s="38"/>
      <c r="J37" s="83"/>
      <c r="K37" s="35"/>
      <c r="L37" s="44"/>
      <c r="M37" s="75"/>
      <c r="N37" s="36">
        <v>32224</v>
      </c>
      <c r="O37" s="15"/>
      <c r="P37" s="76"/>
      <c r="Q37" s="76"/>
      <c r="R37" s="76"/>
      <c r="S37" s="76"/>
      <c r="T37" s="77"/>
      <c r="U37" s="77"/>
      <c r="V37" s="78"/>
      <c r="W37" s="78"/>
      <c r="X37" s="78"/>
      <c r="Y37" s="78"/>
      <c r="Z37" s="78"/>
      <c r="AA37" s="76"/>
      <c r="AB37" s="77"/>
      <c r="AC37" s="77">
        <v>10000</v>
      </c>
      <c r="AD37" s="80"/>
      <c r="AE37" s="40"/>
      <c r="AF37" s="39"/>
      <c r="AG37" s="40"/>
      <c r="AH37" s="39"/>
      <c r="AI37" s="40"/>
      <c r="AJ37" s="39"/>
      <c r="AK37" s="42"/>
      <c r="AL37" s="42"/>
      <c r="AM37" s="42"/>
      <c r="AN37" s="42"/>
      <c r="AO37" s="42"/>
      <c r="AP37" s="40"/>
      <c r="AQ37" s="39"/>
      <c r="AR37" s="40"/>
      <c r="AS37" s="40"/>
      <c r="AT37" s="41"/>
      <c r="AU37" s="76"/>
      <c r="AV37" s="81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</row>
    <row r="38" spans="1:59" s="32" customFormat="1" ht="11.25" hidden="1" x14ac:dyDescent="0.2">
      <c r="A38" s="34"/>
      <c r="B38" s="33" t="s">
        <v>50</v>
      </c>
      <c r="C38" s="36"/>
      <c r="D38" s="36"/>
      <c r="E38" s="22">
        <f t="shared" si="2"/>
        <v>0</v>
      </c>
      <c r="F38" s="33"/>
      <c r="G38" s="33"/>
      <c r="H38" s="45" t="s">
        <v>39</v>
      </c>
      <c r="I38" s="38"/>
      <c r="J38" s="83"/>
      <c r="K38" s="35"/>
      <c r="L38" s="44"/>
      <c r="M38" s="75"/>
      <c r="N38" s="36">
        <v>32224</v>
      </c>
      <c r="O38" s="15"/>
      <c r="P38" s="76"/>
      <c r="Q38" s="76"/>
      <c r="R38" s="76"/>
      <c r="S38" s="76"/>
      <c r="T38" s="77"/>
      <c r="U38" s="77"/>
      <c r="V38" s="78"/>
      <c r="W38" s="78"/>
      <c r="X38" s="78"/>
      <c r="Y38" s="78"/>
      <c r="Z38" s="78"/>
      <c r="AA38" s="76"/>
      <c r="AB38" s="77"/>
      <c r="AC38" s="77">
        <v>10000</v>
      </c>
      <c r="AD38" s="80"/>
      <c r="AE38" s="40"/>
      <c r="AF38" s="39"/>
      <c r="AG38" s="40"/>
      <c r="AH38" s="39"/>
      <c r="AI38" s="40"/>
      <c r="AJ38" s="39"/>
      <c r="AK38" s="42"/>
      <c r="AL38" s="42"/>
      <c r="AM38" s="42"/>
      <c r="AN38" s="42"/>
      <c r="AO38" s="42"/>
      <c r="AP38" s="40"/>
      <c r="AQ38" s="39"/>
      <c r="AR38" s="40"/>
      <c r="AS38" s="40"/>
      <c r="AT38" s="41"/>
      <c r="AU38" s="76"/>
      <c r="AV38" s="81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</row>
    <row r="39" spans="1:59" s="32" customFormat="1" ht="11.25" hidden="1" x14ac:dyDescent="0.2">
      <c r="A39" s="34"/>
      <c r="B39" s="33" t="s">
        <v>51</v>
      </c>
      <c r="C39" s="36"/>
      <c r="D39" s="36"/>
      <c r="E39" s="22">
        <f t="shared" si="2"/>
        <v>0</v>
      </c>
      <c r="F39" s="33"/>
      <c r="G39" s="33"/>
      <c r="H39" s="45" t="s">
        <v>39</v>
      </c>
      <c r="I39" s="38"/>
      <c r="J39" s="83"/>
      <c r="K39" s="35"/>
      <c r="L39" s="44"/>
      <c r="M39" s="75"/>
      <c r="N39" s="36">
        <v>32224</v>
      </c>
      <c r="O39" s="15"/>
      <c r="P39" s="76"/>
      <c r="Q39" s="76"/>
      <c r="R39" s="76"/>
      <c r="S39" s="76"/>
      <c r="T39" s="77"/>
      <c r="U39" s="77"/>
      <c r="V39" s="78"/>
      <c r="W39" s="78"/>
      <c r="X39" s="78"/>
      <c r="Y39" s="78"/>
      <c r="Z39" s="78"/>
      <c r="AA39" s="76"/>
      <c r="AB39" s="82"/>
      <c r="AC39" s="82">
        <v>16000</v>
      </c>
      <c r="AD39" s="80"/>
      <c r="AE39" s="40"/>
      <c r="AF39" s="39"/>
      <c r="AG39" s="40"/>
      <c r="AH39" s="39"/>
      <c r="AI39" s="40"/>
      <c r="AJ39" s="39"/>
      <c r="AK39" s="42"/>
      <c r="AL39" s="42"/>
      <c r="AM39" s="42"/>
      <c r="AN39" s="42"/>
      <c r="AO39" s="42"/>
      <c r="AP39" s="40"/>
      <c r="AQ39" s="39"/>
      <c r="AR39" s="40"/>
      <c r="AS39" s="40"/>
      <c r="AT39" s="41"/>
      <c r="AU39" s="76"/>
      <c r="AV39" s="81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</row>
    <row r="40" spans="1:59" s="1" customFormat="1" ht="11.25" hidden="1" x14ac:dyDescent="0.2">
      <c r="A40" s="34"/>
      <c r="B40" s="33" t="s">
        <v>52</v>
      </c>
      <c r="C40" s="24"/>
      <c r="D40" s="24"/>
      <c r="E40" s="22">
        <f>O40/105%</f>
        <v>0</v>
      </c>
      <c r="F40" s="20"/>
      <c r="G40" s="20"/>
      <c r="H40" s="24" t="s">
        <v>39</v>
      </c>
      <c r="I40" s="25"/>
      <c r="J40" s="45"/>
      <c r="K40" s="35"/>
      <c r="L40" s="47"/>
      <c r="M40" s="84"/>
      <c r="N40" s="24">
        <v>32224</v>
      </c>
      <c r="O40" s="15"/>
      <c r="P40" s="85"/>
      <c r="Q40" s="85"/>
      <c r="R40" s="85"/>
      <c r="S40" s="85"/>
      <c r="T40" s="86"/>
      <c r="U40" s="86"/>
      <c r="V40" s="87"/>
      <c r="W40" s="87"/>
      <c r="X40" s="87"/>
      <c r="Y40" s="87"/>
      <c r="Z40" s="87"/>
      <c r="AA40" s="85"/>
      <c r="AB40" s="79"/>
      <c r="AC40" s="79">
        <v>23000</v>
      </c>
      <c r="AD40" s="88"/>
      <c r="AE40" s="30"/>
      <c r="AF40" s="39"/>
      <c r="AG40" s="30"/>
      <c r="AH40" s="31"/>
      <c r="AI40" s="30"/>
      <c r="AJ40" s="31"/>
      <c r="AK40" s="29"/>
      <c r="AL40" s="29"/>
      <c r="AM40" s="43"/>
      <c r="AN40" s="43"/>
      <c r="AO40" s="43"/>
      <c r="AP40" s="28"/>
      <c r="AQ40" s="31"/>
      <c r="AR40" s="28"/>
      <c r="AS40" s="28"/>
      <c r="AT40" s="46"/>
      <c r="AU40" s="76"/>
      <c r="AV40" s="81"/>
      <c r="AW40" s="44"/>
      <c r="AX40" s="44"/>
      <c r="AY40" s="47"/>
      <c r="AZ40" s="47"/>
      <c r="BA40" s="47"/>
      <c r="BB40" s="47"/>
      <c r="BC40" s="47"/>
      <c r="BD40" s="47"/>
      <c r="BE40" s="47"/>
      <c r="BF40" s="47"/>
      <c r="BG40" s="47"/>
    </row>
    <row r="41" spans="1:59" s="1" customFormat="1" ht="33.75" hidden="1" x14ac:dyDescent="0.2">
      <c r="A41" s="34"/>
      <c r="B41" s="33" t="s">
        <v>53</v>
      </c>
      <c r="C41" s="24"/>
      <c r="D41" s="24"/>
      <c r="E41" s="22">
        <f>O41/125%</f>
        <v>0</v>
      </c>
      <c r="F41" s="20"/>
      <c r="G41" s="20"/>
      <c r="H41" s="24" t="s">
        <v>39</v>
      </c>
      <c r="I41" s="25"/>
      <c r="J41" s="45"/>
      <c r="K41" s="35"/>
      <c r="L41" s="47"/>
      <c r="M41" s="84"/>
      <c r="N41" s="24">
        <v>32224</v>
      </c>
      <c r="O41" s="15"/>
      <c r="P41" s="85"/>
      <c r="Q41" s="85"/>
      <c r="R41" s="85"/>
      <c r="S41" s="85"/>
      <c r="T41" s="86"/>
      <c r="U41" s="86"/>
      <c r="V41" s="87"/>
      <c r="W41" s="87"/>
      <c r="X41" s="87"/>
      <c r="Y41" s="87"/>
      <c r="Z41" s="87"/>
      <c r="AA41" s="85"/>
      <c r="AB41" s="77"/>
      <c r="AC41" s="77">
        <v>10000</v>
      </c>
      <c r="AD41" s="88"/>
      <c r="AE41" s="30"/>
      <c r="AF41" s="39"/>
      <c r="AG41" s="30"/>
      <c r="AH41" s="31"/>
      <c r="AI41" s="30"/>
      <c r="AJ41" s="31"/>
      <c r="AK41" s="29"/>
      <c r="AL41" s="29"/>
      <c r="AM41" s="43"/>
      <c r="AN41" s="43"/>
      <c r="AO41" s="43"/>
      <c r="AP41" s="28"/>
      <c r="AQ41" s="31"/>
      <c r="AR41" s="28"/>
      <c r="AS41" s="28"/>
      <c r="AT41" s="46"/>
      <c r="AU41" s="76"/>
      <c r="AV41" s="81"/>
      <c r="AW41" s="44"/>
      <c r="AX41" s="44"/>
      <c r="AY41" s="47"/>
      <c r="AZ41" s="47"/>
      <c r="BA41" s="47"/>
      <c r="BB41" s="47"/>
      <c r="BC41" s="47"/>
      <c r="BD41" s="47"/>
      <c r="BE41" s="47"/>
      <c r="BF41" s="47"/>
      <c r="BG41" s="47"/>
    </row>
    <row r="42" spans="1:59" s="1" customFormat="1" ht="22.5" hidden="1" x14ac:dyDescent="0.2">
      <c r="A42" s="34"/>
      <c r="B42" s="33" t="s">
        <v>54</v>
      </c>
      <c r="C42" s="24"/>
      <c r="D42" s="24"/>
      <c r="E42" s="22">
        <f>O42/125%</f>
        <v>0</v>
      </c>
      <c r="F42" s="20"/>
      <c r="G42" s="20"/>
      <c r="H42" s="24" t="s">
        <v>39</v>
      </c>
      <c r="I42" s="25"/>
      <c r="J42" s="45"/>
      <c r="K42" s="35"/>
      <c r="L42" s="47"/>
      <c r="M42" s="84"/>
      <c r="N42" s="24">
        <v>32224</v>
      </c>
      <c r="O42" s="15"/>
      <c r="P42" s="85"/>
      <c r="Q42" s="85"/>
      <c r="R42" s="85"/>
      <c r="S42" s="85"/>
      <c r="T42" s="86"/>
      <c r="U42" s="86"/>
      <c r="V42" s="87"/>
      <c r="W42" s="87"/>
      <c r="X42" s="87"/>
      <c r="Y42" s="87"/>
      <c r="Z42" s="87"/>
      <c r="AA42" s="85"/>
      <c r="AB42" s="77"/>
      <c r="AC42" s="77">
        <v>18000</v>
      </c>
      <c r="AD42" s="88"/>
      <c r="AE42" s="30"/>
      <c r="AF42" s="39"/>
      <c r="AG42" s="30"/>
      <c r="AH42" s="31"/>
      <c r="AI42" s="30"/>
      <c r="AJ42" s="31"/>
      <c r="AK42" s="29"/>
      <c r="AL42" s="29"/>
      <c r="AM42" s="43"/>
      <c r="AN42" s="43"/>
      <c r="AO42" s="43"/>
      <c r="AP42" s="28"/>
      <c r="AQ42" s="31"/>
      <c r="AR42" s="28"/>
      <c r="AS42" s="28"/>
      <c r="AT42" s="46"/>
      <c r="AU42" s="76"/>
      <c r="AV42" s="81"/>
      <c r="AW42" s="44"/>
      <c r="AX42" s="44"/>
      <c r="AY42" s="47"/>
      <c r="AZ42" s="47"/>
      <c r="BA42" s="47"/>
      <c r="BB42" s="47"/>
      <c r="BC42" s="47"/>
      <c r="BD42" s="47"/>
      <c r="BE42" s="47"/>
      <c r="BF42" s="47"/>
      <c r="BG42" s="47"/>
    </row>
    <row r="43" spans="1:59" s="1" customFormat="1" ht="33.75" hidden="1" x14ac:dyDescent="0.2">
      <c r="A43" s="34"/>
      <c r="B43" s="33" t="s">
        <v>55</v>
      </c>
      <c r="C43" s="24"/>
      <c r="D43" s="24"/>
      <c r="E43" s="22">
        <f>O43/125%</f>
        <v>0</v>
      </c>
      <c r="F43" s="20"/>
      <c r="G43" s="20"/>
      <c r="H43" s="24" t="s">
        <v>39</v>
      </c>
      <c r="I43" s="25"/>
      <c r="J43" s="45"/>
      <c r="K43" s="35"/>
      <c r="L43" s="47"/>
      <c r="M43" s="84"/>
      <c r="N43" s="24">
        <v>32224</v>
      </c>
      <c r="O43" s="15"/>
      <c r="P43" s="85"/>
      <c r="Q43" s="85"/>
      <c r="R43" s="85"/>
      <c r="S43" s="85"/>
      <c r="T43" s="86"/>
      <c r="U43" s="86"/>
      <c r="V43" s="87"/>
      <c r="W43" s="87"/>
      <c r="X43" s="87"/>
      <c r="Y43" s="87"/>
      <c r="Z43" s="87"/>
      <c r="AA43" s="85"/>
      <c r="AB43" s="77"/>
      <c r="AC43" s="77">
        <v>7000</v>
      </c>
      <c r="AD43" s="88"/>
      <c r="AE43" s="30"/>
      <c r="AF43" s="39"/>
      <c r="AG43" s="30"/>
      <c r="AH43" s="31"/>
      <c r="AI43" s="30"/>
      <c r="AJ43" s="31"/>
      <c r="AK43" s="29"/>
      <c r="AL43" s="29"/>
      <c r="AM43" s="43"/>
      <c r="AN43" s="43"/>
      <c r="AO43" s="43"/>
      <c r="AP43" s="28"/>
      <c r="AQ43" s="31"/>
      <c r="AR43" s="28"/>
      <c r="AS43" s="28"/>
      <c r="AT43" s="46"/>
      <c r="AU43" s="76"/>
      <c r="AV43" s="81"/>
      <c r="AW43" s="44"/>
      <c r="AX43" s="44"/>
      <c r="AY43" s="47"/>
      <c r="AZ43" s="47"/>
      <c r="BA43" s="47"/>
      <c r="BB43" s="47"/>
      <c r="BC43" s="47"/>
      <c r="BD43" s="47"/>
      <c r="BE43" s="47"/>
      <c r="BF43" s="47"/>
      <c r="BG43" s="47"/>
    </row>
    <row r="44" spans="1:59" s="1" customFormat="1" ht="11.25" hidden="1" x14ac:dyDescent="0.2">
      <c r="A44" s="34"/>
      <c r="B44" s="33" t="s">
        <v>56</v>
      </c>
      <c r="C44" s="24"/>
      <c r="D44" s="24"/>
      <c r="E44" s="22">
        <f>O44/125%</f>
        <v>0</v>
      </c>
      <c r="F44" s="20"/>
      <c r="G44" s="20"/>
      <c r="H44" s="24"/>
      <c r="I44" s="25"/>
      <c r="J44" s="45"/>
      <c r="K44" s="35"/>
      <c r="L44" s="47"/>
      <c r="M44" s="84"/>
      <c r="N44" s="24">
        <v>32224</v>
      </c>
      <c r="O44" s="15"/>
      <c r="P44" s="85"/>
      <c r="Q44" s="85"/>
      <c r="R44" s="85"/>
      <c r="S44" s="85"/>
      <c r="T44" s="86"/>
      <c r="U44" s="86"/>
      <c r="V44" s="87"/>
      <c r="W44" s="87"/>
      <c r="X44" s="87"/>
      <c r="Y44" s="87"/>
      <c r="Z44" s="87"/>
      <c r="AA44" s="85"/>
      <c r="AB44" s="77"/>
      <c r="AC44" s="77">
        <v>2000</v>
      </c>
      <c r="AD44" s="88"/>
      <c r="AE44" s="30"/>
      <c r="AF44" s="39"/>
      <c r="AG44" s="30"/>
      <c r="AH44" s="31"/>
      <c r="AI44" s="30"/>
      <c r="AJ44" s="31"/>
      <c r="AK44" s="29"/>
      <c r="AL44" s="29"/>
      <c r="AM44" s="43"/>
      <c r="AN44" s="43"/>
      <c r="AO44" s="43"/>
      <c r="AP44" s="28"/>
      <c r="AQ44" s="31"/>
      <c r="AR44" s="28"/>
      <c r="AS44" s="28"/>
      <c r="AT44" s="46"/>
      <c r="AU44" s="76"/>
      <c r="AV44" s="81"/>
      <c r="AW44" s="44"/>
      <c r="AX44" s="44"/>
      <c r="AY44" s="47"/>
      <c r="AZ44" s="47"/>
      <c r="BA44" s="47"/>
      <c r="BB44" s="47"/>
      <c r="BC44" s="47"/>
      <c r="BD44" s="47"/>
      <c r="BE44" s="47"/>
      <c r="BF44" s="47"/>
      <c r="BG44" s="47"/>
    </row>
    <row r="45" spans="1:59" s="1" customFormat="1" ht="11.25" hidden="1" x14ac:dyDescent="0.2">
      <c r="A45" s="34"/>
      <c r="B45" s="33" t="s">
        <v>57</v>
      </c>
      <c r="C45" s="24"/>
      <c r="D45" s="24"/>
      <c r="E45" s="22">
        <f>O45/113%</f>
        <v>0</v>
      </c>
      <c r="F45" s="20"/>
      <c r="G45" s="20"/>
      <c r="H45" s="24" t="s">
        <v>39</v>
      </c>
      <c r="I45" s="25"/>
      <c r="J45" s="45"/>
      <c r="K45" s="35"/>
      <c r="L45" s="47"/>
      <c r="M45" s="84"/>
      <c r="N45" s="24">
        <v>32224</v>
      </c>
      <c r="O45" s="15"/>
      <c r="P45" s="85"/>
      <c r="Q45" s="85"/>
      <c r="R45" s="85"/>
      <c r="S45" s="85"/>
      <c r="T45" s="86"/>
      <c r="U45" s="86"/>
      <c r="V45" s="87"/>
      <c r="W45" s="87"/>
      <c r="X45" s="87"/>
      <c r="Y45" s="87"/>
      <c r="Z45" s="87"/>
      <c r="AA45" s="85"/>
      <c r="AB45" s="77"/>
      <c r="AC45" s="77">
        <v>6000</v>
      </c>
      <c r="AD45" s="88"/>
      <c r="AE45" s="30"/>
      <c r="AF45" s="39"/>
      <c r="AG45" s="30"/>
      <c r="AH45" s="31"/>
      <c r="AI45" s="30"/>
      <c r="AJ45" s="31"/>
      <c r="AK45" s="29"/>
      <c r="AL45" s="29"/>
      <c r="AM45" s="43"/>
      <c r="AN45" s="43"/>
      <c r="AO45" s="43"/>
      <c r="AP45" s="28"/>
      <c r="AQ45" s="31"/>
      <c r="AR45" s="28"/>
      <c r="AS45" s="28"/>
      <c r="AT45" s="46"/>
      <c r="AU45" s="76"/>
      <c r="AV45" s="81"/>
      <c r="AW45" s="44"/>
      <c r="AX45" s="44"/>
      <c r="AY45" s="47"/>
      <c r="AZ45" s="47"/>
      <c r="BA45" s="47"/>
      <c r="BB45" s="47"/>
      <c r="BC45" s="47"/>
      <c r="BD45" s="47"/>
      <c r="BE45" s="47"/>
      <c r="BF45" s="47"/>
      <c r="BG45" s="47"/>
    </row>
    <row r="46" spans="1:59" s="1" customFormat="1" ht="11.25" hidden="1" x14ac:dyDescent="0.2">
      <c r="A46" s="34"/>
      <c r="B46" s="33" t="s">
        <v>58</v>
      </c>
      <c r="C46" s="24"/>
      <c r="D46" s="24"/>
      <c r="E46" s="22">
        <f>O46/125%</f>
        <v>0</v>
      </c>
      <c r="F46" s="20"/>
      <c r="G46" s="20"/>
      <c r="H46" s="24" t="s">
        <v>39</v>
      </c>
      <c r="I46" s="25"/>
      <c r="J46" s="45"/>
      <c r="K46" s="35"/>
      <c r="L46" s="47"/>
      <c r="M46" s="84"/>
      <c r="N46" s="24">
        <v>32224</v>
      </c>
      <c r="O46" s="15"/>
      <c r="P46" s="85"/>
      <c r="Q46" s="85"/>
      <c r="R46" s="85"/>
      <c r="S46" s="85"/>
      <c r="T46" s="86"/>
      <c r="U46" s="86"/>
      <c r="V46" s="87"/>
      <c r="W46" s="87"/>
      <c r="X46" s="87"/>
      <c r="Y46" s="87"/>
      <c r="Z46" s="87"/>
      <c r="AA46" s="85"/>
      <c r="AB46" s="77"/>
      <c r="AC46" s="77">
        <v>15000</v>
      </c>
      <c r="AD46" s="88"/>
      <c r="AE46" s="30"/>
      <c r="AF46" s="39"/>
      <c r="AG46" s="30"/>
      <c r="AH46" s="31"/>
      <c r="AI46" s="30"/>
      <c r="AJ46" s="31"/>
      <c r="AK46" s="29"/>
      <c r="AL46" s="29"/>
      <c r="AM46" s="43"/>
      <c r="AN46" s="43"/>
      <c r="AO46" s="43"/>
      <c r="AP46" s="28"/>
      <c r="AQ46" s="31"/>
      <c r="AR46" s="28"/>
      <c r="AS46" s="28"/>
      <c r="AT46" s="46"/>
      <c r="AU46" s="76"/>
      <c r="AV46" s="81"/>
      <c r="AW46" s="44"/>
      <c r="AX46" s="44"/>
      <c r="AY46" s="47"/>
      <c r="AZ46" s="47"/>
      <c r="BA46" s="47"/>
      <c r="BB46" s="47"/>
      <c r="BC46" s="47"/>
      <c r="BD46" s="47"/>
      <c r="BE46" s="47"/>
      <c r="BF46" s="47"/>
      <c r="BG46" s="47"/>
    </row>
    <row r="47" spans="1:59" s="32" customFormat="1" ht="11.25" hidden="1" x14ac:dyDescent="0.2">
      <c r="A47" s="34"/>
      <c r="B47" s="33" t="s">
        <v>59</v>
      </c>
      <c r="C47" s="36"/>
      <c r="D47" s="36"/>
      <c r="E47" s="22">
        <f>O47/105%</f>
        <v>0</v>
      </c>
      <c r="F47" s="35"/>
      <c r="G47" s="35"/>
      <c r="H47" s="45" t="s">
        <v>39</v>
      </c>
      <c r="I47" s="38"/>
      <c r="J47" s="36"/>
      <c r="K47" s="35"/>
      <c r="L47" s="44"/>
      <c r="M47" s="75"/>
      <c r="N47" s="36">
        <v>32224</v>
      </c>
      <c r="O47" s="15"/>
      <c r="P47" s="76"/>
      <c r="Q47" s="76"/>
      <c r="R47" s="76"/>
      <c r="S47" s="76"/>
      <c r="T47" s="77"/>
      <c r="U47" s="77"/>
      <c r="V47" s="78"/>
      <c r="W47" s="78"/>
      <c r="X47" s="78"/>
      <c r="Y47" s="78"/>
      <c r="Z47" s="78"/>
      <c r="AA47" s="76"/>
      <c r="AB47" s="77"/>
      <c r="AC47" s="77">
        <v>55000</v>
      </c>
      <c r="AD47" s="80"/>
      <c r="AE47" s="40"/>
      <c r="AF47" s="39"/>
      <c r="AG47" s="40"/>
      <c r="AH47" s="39"/>
      <c r="AI47" s="40"/>
      <c r="AJ47" s="39"/>
      <c r="AK47" s="42"/>
      <c r="AL47" s="42"/>
      <c r="AM47" s="42"/>
      <c r="AN47" s="42"/>
      <c r="AO47" s="42"/>
      <c r="AP47" s="40"/>
      <c r="AQ47" s="39"/>
      <c r="AR47" s="40"/>
      <c r="AS47" s="40"/>
      <c r="AT47" s="41"/>
      <c r="AU47" s="76"/>
      <c r="AV47" s="81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</row>
    <row r="48" spans="1:59" s="1" customFormat="1" ht="11.25" hidden="1" x14ac:dyDescent="0.2">
      <c r="A48" s="34"/>
      <c r="B48" s="33" t="s">
        <v>60</v>
      </c>
      <c r="C48" s="24"/>
      <c r="D48" s="24"/>
      <c r="E48" s="22">
        <f>O48/105%</f>
        <v>0</v>
      </c>
      <c r="F48" s="20"/>
      <c r="G48" s="20"/>
      <c r="H48" s="24" t="s">
        <v>39</v>
      </c>
      <c r="I48" s="25"/>
      <c r="J48" s="45"/>
      <c r="K48" s="35"/>
      <c r="L48" s="47"/>
      <c r="M48" s="84"/>
      <c r="N48" s="24">
        <v>32224</v>
      </c>
      <c r="O48" s="15"/>
      <c r="P48" s="85"/>
      <c r="Q48" s="85"/>
      <c r="R48" s="85"/>
      <c r="S48" s="85"/>
      <c r="T48" s="86"/>
      <c r="U48" s="86"/>
      <c r="V48" s="87"/>
      <c r="W48" s="87"/>
      <c r="X48" s="87"/>
      <c r="Y48" s="87"/>
      <c r="Z48" s="87"/>
      <c r="AA48" s="85"/>
      <c r="AB48" s="77"/>
      <c r="AC48" s="77">
        <v>5000</v>
      </c>
      <c r="AD48" s="88"/>
      <c r="AE48" s="30"/>
      <c r="AF48" s="39"/>
      <c r="AG48" s="30"/>
      <c r="AH48" s="31"/>
      <c r="AI48" s="30"/>
      <c r="AJ48" s="31"/>
      <c r="AK48" s="29"/>
      <c r="AL48" s="29"/>
      <c r="AM48" s="43"/>
      <c r="AN48" s="43"/>
      <c r="AO48" s="43"/>
      <c r="AP48" s="28"/>
      <c r="AQ48" s="31"/>
      <c r="AR48" s="28"/>
      <c r="AS48" s="28"/>
      <c r="AT48" s="46"/>
      <c r="AU48" s="76"/>
      <c r="AV48" s="81"/>
      <c r="AW48" s="44"/>
      <c r="AX48" s="44"/>
      <c r="AY48" s="47"/>
      <c r="AZ48" s="47"/>
      <c r="BA48" s="47"/>
      <c r="BB48" s="47"/>
      <c r="BC48" s="47"/>
      <c r="BD48" s="47"/>
      <c r="BE48" s="47"/>
      <c r="BF48" s="47"/>
      <c r="BG48" s="47"/>
    </row>
    <row r="49" spans="1:59" s="1" customFormat="1" ht="33.75" hidden="1" x14ac:dyDescent="0.2">
      <c r="A49" s="34"/>
      <c r="B49" s="33" t="s">
        <v>61</v>
      </c>
      <c r="C49" s="24"/>
      <c r="D49" s="24"/>
      <c r="E49" s="22">
        <f t="shared" ref="E49:E70" si="3">O49/125%</f>
        <v>0</v>
      </c>
      <c r="F49" s="20"/>
      <c r="G49" s="20"/>
      <c r="H49" s="24" t="s">
        <v>39</v>
      </c>
      <c r="I49" s="25"/>
      <c r="J49" s="45"/>
      <c r="K49" s="35"/>
      <c r="L49" s="47"/>
      <c r="M49" s="84"/>
      <c r="N49" s="24">
        <v>32224</v>
      </c>
      <c r="O49" s="15"/>
      <c r="P49" s="85"/>
      <c r="Q49" s="85"/>
      <c r="R49" s="85"/>
      <c r="S49" s="85"/>
      <c r="T49" s="86"/>
      <c r="U49" s="86"/>
      <c r="V49" s="87"/>
      <c r="W49" s="87"/>
      <c r="X49" s="87"/>
      <c r="Y49" s="87"/>
      <c r="Z49" s="87"/>
      <c r="AA49" s="85"/>
      <c r="AB49" s="77"/>
      <c r="AC49" s="77">
        <v>5000</v>
      </c>
      <c r="AD49" s="88"/>
      <c r="AE49" s="30"/>
      <c r="AF49" s="39"/>
      <c r="AG49" s="30"/>
      <c r="AH49" s="31"/>
      <c r="AI49" s="30"/>
      <c r="AJ49" s="31"/>
      <c r="AK49" s="29"/>
      <c r="AL49" s="29"/>
      <c r="AM49" s="43"/>
      <c r="AN49" s="43"/>
      <c r="AO49" s="43"/>
      <c r="AP49" s="28"/>
      <c r="AQ49" s="31"/>
      <c r="AR49" s="28"/>
      <c r="AS49" s="28"/>
      <c r="AT49" s="46"/>
      <c r="AU49" s="76"/>
      <c r="AV49" s="81"/>
      <c r="AW49" s="44"/>
      <c r="AX49" s="44"/>
      <c r="AY49" s="47"/>
      <c r="AZ49" s="47"/>
      <c r="BA49" s="47"/>
      <c r="BB49" s="47"/>
      <c r="BC49" s="47"/>
      <c r="BD49" s="47"/>
      <c r="BE49" s="47"/>
      <c r="BF49" s="47"/>
      <c r="BG49" s="47"/>
    </row>
    <row r="50" spans="1:59" s="1" customFormat="1" ht="22.5" hidden="1" x14ac:dyDescent="0.2">
      <c r="A50" s="34"/>
      <c r="B50" s="33" t="s">
        <v>62</v>
      </c>
      <c r="C50" s="24"/>
      <c r="D50" s="24"/>
      <c r="E50" s="49">
        <f t="shared" si="3"/>
        <v>0</v>
      </c>
      <c r="F50" s="20"/>
      <c r="G50" s="20"/>
      <c r="H50" s="24" t="s">
        <v>39</v>
      </c>
      <c r="I50" s="25"/>
      <c r="J50" s="45"/>
      <c r="K50" s="35"/>
      <c r="L50" s="47"/>
      <c r="M50" s="75"/>
      <c r="N50" s="24">
        <v>32224</v>
      </c>
      <c r="O50" s="15"/>
      <c r="P50" s="85"/>
      <c r="Q50" s="85"/>
      <c r="R50" s="85"/>
      <c r="S50" s="85"/>
      <c r="T50" s="86"/>
      <c r="U50" s="86"/>
      <c r="V50" s="87"/>
      <c r="W50" s="87"/>
      <c r="X50" s="87"/>
      <c r="Y50" s="87"/>
      <c r="Z50" s="87"/>
      <c r="AA50" s="85"/>
      <c r="AB50" s="82"/>
      <c r="AC50" s="82">
        <v>5000</v>
      </c>
      <c r="AD50" s="88"/>
      <c r="AE50" s="30"/>
      <c r="AF50" s="39"/>
      <c r="AG50" s="30"/>
      <c r="AH50" s="31"/>
      <c r="AI50" s="30"/>
      <c r="AJ50" s="31"/>
      <c r="AK50" s="29"/>
      <c r="AL50" s="29"/>
      <c r="AM50" s="43"/>
      <c r="AN50" s="43"/>
      <c r="AO50" s="43"/>
      <c r="AP50" s="28"/>
      <c r="AQ50" s="31"/>
      <c r="AR50" s="28"/>
      <c r="AS50" s="28"/>
      <c r="AT50" s="46"/>
      <c r="AU50" s="76"/>
      <c r="AV50" s="81"/>
      <c r="AW50" s="44"/>
      <c r="AX50" s="44"/>
      <c r="AY50" s="47"/>
      <c r="AZ50" s="47"/>
      <c r="BA50" s="47"/>
      <c r="BB50" s="47"/>
      <c r="BC50" s="47"/>
      <c r="BD50" s="47"/>
      <c r="BE50" s="47"/>
      <c r="BF50" s="47"/>
      <c r="BG50" s="47"/>
    </row>
    <row r="51" spans="1:59" s="1" customFormat="1" ht="33.75" hidden="1" x14ac:dyDescent="0.2">
      <c r="A51" s="34"/>
      <c r="B51" s="20" t="s">
        <v>63</v>
      </c>
      <c r="C51" s="24"/>
      <c r="D51" s="24"/>
      <c r="E51" s="49">
        <f t="shared" si="3"/>
        <v>0</v>
      </c>
      <c r="F51" s="20" t="s">
        <v>41</v>
      </c>
      <c r="G51" s="20"/>
      <c r="H51" s="24" t="s">
        <v>42</v>
      </c>
      <c r="I51" s="25"/>
      <c r="J51" s="45"/>
      <c r="K51" s="35"/>
      <c r="L51" s="47"/>
      <c r="M51" s="75"/>
      <c r="N51" s="24">
        <v>32222</v>
      </c>
      <c r="O51" s="15"/>
      <c r="P51" s="85"/>
      <c r="Q51" s="85"/>
      <c r="R51" s="85"/>
      <c r="S51" s="85"/>
      <c r="T51" s="86"/>
      <c r="U51" s="86"/>
      <c r="V51" s="87"/>
      <c r="W51" s="87"/>
      <c r="X51" s="87"/>
      <c r="Y51" s="87"/>
      <c r="Z51" s="87"/>
      <c r="AA51" s="85"/>
      <c r="AB51" s="88"/>
      <c r="AC51" s="60">
        <v>1000</v>
      </c>
      <c r="AD51" s="88"/>
      <c r="AE51" s="30"/>
      <c r="AF51" s="39"/>
      <c r="AG51" s="30"/>
      <c r="AH51" s="53">
        <v>2000</v>
      </c>
      <c r="AI51" s="30"/>
      <c r="AJ51" s="31"/>
      <c r="AK51" s="29"/>
      <c r="AL51" s="29"/>
      <c r="AM51" s="43">
        <v>3300</v>
      </c>
      <c r="AN51" s="43"/>
      <c r="AO51" s="43"/>
      <c r="AP51" s="40"/>
      <c r="AQ51" s="31"/>
      <c r="AR51" s="28"/>
      <c r="AS51" s="28"/>
      <c r="AT51" s="46"/>
      <c r="AU51" s="76"/>
      <c r="AV51" s="47"/>
      <c r="AW51" s="44"/>
      <c r="AX51" s="44"/>
      <c r="AY51" s="47"/>
      <c r="AZ51" s="47"/>
      <c r="BA51" s="47"/>
      <c r="BB51" s="47"/>
      <c r="BC51" s="47"/>
      <c r="BD51" s="47"/>
      <c r="BE51" s="47"/>
      <c r="BF51" s="47"/>
      <c r="BG51" s="47"/>
    </row>
    <row r="52" spans="1:59" s="1" customFormat="1" ht="33.75" hidden="1" x14ac:dyDescent="0.2">
      <c r="A52" s="34"/>
      <c r="B52" s="20" t="s">
        <v>64</v>
      </c>
      <c r="C52" s="24"/>
      <c r="D52" s="24"/>
      <c r="E52" s="49">
        <f t="shared" si="3"/>
        <v>0</v>
      </c>
      <c r="F52" s="20"/>
      <c r="G52" s="20"/>
      <c r="H52" s="24" t="s">
        <v>42</v>
      </c>
      <c r="I52" s="25"/>
      <c r="J52" s="45"/>
      <c r="K52" s="35"/>
      <c r="L52" s="47"/>
      <c r="M52" s="75"/>
      <c r="N52" s="24">
        <v>32229</v>
      </c>
      <c r="O52" s="15"/>
      <c r="P52" s="85"/>
      <c r="Q52" s="85"/>
      <c r="R52" s="85"/>
      <c r="S52" s="85"/>
      <c r="T52" s="86"/>
      <c r="U52" s="86"/>
      <c r="V52" s="87"/>
      <c r="W52" s="87"/>
      <c r="X52" s="87"/>
      <c r="Y52" s="87"/>
      <c r="Z52" s="87"/>
      <c r="AA52" s="85"/>
      <c r="AB52" s="88"/>
      <c r="AC52" s="60"/>
      <c r="AD52" s="88"/>
      <c r="AE52" s="30"/>
      <c r="AF52" s="39"/>
      <c r="AG52" s="30"/>
      <c r="AH52" s="53">
        <v>8000</v>
      </c>
      <c r="AI52" s="30"/>
      <c r="AJ52" s="31"/>
      <c r="AK52" s="29"/>
      <c r="AL52" s="29"/>
      <c r="AM52" s="43"/>
      <c r="AN52" s="43"/>
      <c r="AO52" s="43"/>
      <c r="AP52" s="40"/>
      <c r="AQ52" s="31"/>
      <c r="AR52" s="28"/>
      <c r="AS52" s="28"/>
      <c r="AT52" s="46"/>
      <c r="AU52" s="76"/>
      <c r="AV52" s="47"/>
      <c r="AW52" s="44"/>
      <c r="AX52" s="44"/>
      <c r="AY52" s="47"/>
      <c r="AZ52" s="47"/>
      <c r="BA52" s="47"/>
      <c r="BB52" s="47"/>
      <c r="BC52" s="47"/>
      <c r="BD52" s="47"/>
      <c r="BE52" s="47"/>
      <c r="BF52" s="47"/>
      <c r="BG52" s="47"/>
    </row>
    <row r="53" spans="1:59" s="1" customFormat="1" ht="33.75" hidden="1" x14ac:dyDescent="0.2">
      <c r="A53" s="34"/>
      <c r="B53" s="20" t="s">
        <v>65</v>
      </c>
      <c r="C53" s="24"/>
      <c r="D53" s="24"/>
      <c r="E53" s="49">
        <f t="shared" si="3"/>
        <v>0</v>
      </c>
      <c r="F53" s="20" t="s">
        <v>41</v>
      </c>
      <c r="G53" s="20"/>
      <c r="H53" s="24" t="s">
        <v>42</v>
      </c>
      <c r="I53" s="25"/>
      <c r="J53" s="45"/>
      <c r="K53" s="35"/>
      <c r="M53" s="48"/>
      <c r="N53" s="24">
        <v>32229</v>
      </c>
      <c r="O53" s="15"/>
      <c r="P53" s="30"/>
      <c r="Q53" s="30"/>
      <c r="R53" s="30"/>
      <c r="S53" s="30"/>
      <c r="T53" s="46"/>
      <c r="U53" s="46"/>
      <c r="V53" s="29"/>
      <c r="W53" s="29"/>
      <c r="X53" s="29"/>
      <c r="Y53" s="29"/>
      <c r="Z53" s="29"/>
      <c r="AA53" s="30"/>
      <c r="AB53" s="31"/>
      <c r="AC53" s="28">
        <v>5000</v>
      </c>
      <c r="AD53" s="31"/>
      <c r="AE53" s="30"/>
      <c r="AF53" s="31"/>
      <c r="AG53" s="30"/>
      <c r="AH53" s="53"/>
      <c r="AI53" s="30"/>
      <c r="AJ53" s="53">
        <v>5000</v>
      </c>
      <c r="AK53" s="42"/>
      <c r="AL53" s="43"/>
      <c r="AM53" s="43">
        <v>1000</v>
      </c>
      <c r="AN53" s="43"/>
      <c r="AO53" s="43"/>
      <c r="AP53" s="28"/>
      <c r="AQ53" s="31"/>
      <c r="AR53" s="30"/>
      <c r="AS53" s="30"/>
      <c r="AT53" s="46"/>
      <c r="AU53" s="40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</row>
    <row r="54" spans="1:59" s="1" customFormat="1" ht="33.75" hidden="1" x14ac:dyDescent="0.2">
      <c r="A54" s="34"/>
      <c r="B54" s="20" t="s">
        <v>66</v>
      </c>
      <c r="C54" s="24"/>
      <c r="D54" s="24"/>
      <c r="E54" s="49">
        <f t="shared" si="3"/>
        <v>0</v>
      </c>
      <c r="F54" s="20" t="s">
        <v>41</v>
      </c>
      <c r="G54" s="20"/>
      <c r="H54" s="24" t="s">
        <v>39</v>
      </c>
      <c r="I54" s="25"/>
      <c r="J54" s="45"/>
      <c r="K54" s="25"/>
      <c r="L54" s="1" t="s">
        <v>67</v>
      </c>
      <c r="M54" s="48"/>
      <c r="N54" s="24">
        <v>32214</v>
      </c>
      <c r="O54" s="15"/>
      <c r="P54" s="28"/>
      <c r="Q54" s="30"/>
      <c r="R54" s="30"/>
      <c r="S54" s="30"/>
      <c r="T54" s="46"/>
      <c r="U54" s="46"/>
      <c r="V54" s="29"/>
      <c r="W54" s="29"/>
      <c r="X54" s="29"/>
      <c r="Y54" s="29"/>
      <c r="Z54" s="29"/>
      <c r="AA54" s="30"/>
      <c r="AB54" s="31"/>
      <c r="AC54" s="28">
        <v>5000</v>
      </c>
      <c r="AD54" s="31"/>
      <c r="AE54" s="30"/>
      <c r="AF54" s="31"/>
      <c r="AG54" s="30"/>
      <c r="AH54" s="31"/>
      <c r="AI54" s="30"/>
      <c r="AJ54" s="31"/>
      <c r="AK54" s="29"/>
      <c r="AL54" s="29"/>
      <c r="AM54" s="29"/>
      <c r="AN54" s="29"/>
      <c r="AO54" s="29"/>
      <c r="AP54" s="30"/>
      <c r="AQ54" s="31"/>
      <c r="AR54" s="30"/>
      <c r="AS54" s="30"/>
      <c r="AT54" s="46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</row>
    <row r="55" spans="1:59" s="1" customFormat="1" ht="33.75" hidden="1" x14ac:dyDescent="0.2">
      <c r="A55" s="34"/>
      <c r="B55" s="20" t="s">
        <v>68</v>
      </c>
      <c r="C55" s="24"/>
      <c r="D55" s="24"/>
      <c r="E55" s="49">
        <f t="shared" si="3"/>
        <v>0</v>
      </c>
      <c r="F55" s="20" t="s">
        <v>41</v>
      </c>
      <c r="G55" s="20"/>
      <c r="H55" s="24" t="s">
        <v>39</v>
      </c>
      <c r="I55" s="25"/>
      <c r="J55" s="45"/>
      <c r="K55" s="25"/>
      <c r="M55" s="48"/>
      <c r="N55" s="24">
        <v>32216</v>
      </c>
      <c r="O55" s="15"/>
      <c r="P55" s="28"/>
      <c r="Q55" s="30"/>
      <c r="R55" s="30"/>
      <c r="S55" s="30"/>
      <c r="T55" s="46"/>
      <c r="U55" s="46"/>
      <c r="V55" s="29"/>
      <c r="W55" s="29"/>
      <c r="X55" s="29"/>
      <c r="Y55" s="29"/>
      <c r="Z55" s="29"/>
      <c r="AA55" s="30"/>
      <c r="AB55" s="31"/>
      <c r="AC55" s="28">
        <v>13000</v>
      </c>
      <c r="AD55" s="31"/>
      <c r="AE55" s="30"/>
      <c r="AF55" s="31"/>
      <c r="AG55" s="30"/>
      <c r="AH55" s="31"/>
      <c r="AI55" s="30"/>
      <c r="AJ55" s="31"/>
      <c r="AK55" s="29"/>
      <c r="AL55" s="29"/>
      <c r="AM55" s="29"/>
      <c r="AN55" s="29"/>
      <c r="AO55" s="29"/>
      <c r="AP55" s="30"/>
      <c r="AQ55" s="31"/>
      <c r="AR55" s="30"/>
      <c r="AS55" s="30"/>
      <c r="AT55" s="4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</row>
    <row r="56" spans="1:59" s="1" customFormat="1" ht="45" hidden="1" x14ac:dyDescent="0.2">
      <c r="A56" s="34"/>
      <c r="B56" s="20" t="s">
        <v>69</v>
      </c>
      <c r="C56" s="24"/>
      <c r="D56" s="24"/>
      <c r="E56" s="49">
        <f t="shared" si="3"/>
        <v>0</v>
      </c>
      <c r="F56" s="20" t="s">
        <v>41</v>
      </c>
      <c r="G56" s="20"/>
      <c r="H56" s="24" t="s">
        <v>42</v>
      </c>
      <c r="I56" s="25"/>
      <c r="J56" s="45"/>
      <c r="K56" s="25"/>
      <c r="M56" s="48"/>
      <c r="N56" s="24">
        <v>32241</v>
      </c>
      <c r="O56" s="15"/>
      <c r="P56" s="28"/>
      <c r="Q56" s="30"/>
      <c r="R56" s="30"/>
      <c r="S56" s="30"/>
      <c r="T56" s="46"/>
      <c r="U56" s="46"/>
      <c r="V56" s="29"/>
      <c r="W56" s="29"/>
      <c r="X56" s="29"/>
      <c r="Y56" s="29"/>
      <c r="Z56" s="29"/>
      <c r="AA56" s="30"/>
      <c r="AB56" s="31"/>
      <c r="AC56" s="28">
        <v>2000</v>
      </c>
      <c r="AD56" s="31"/>
      <c r="AE56" s="30"/>
      <c r="AF56" s="31"/>
      <c r="AG56" s="30"/>
      <c r="AH56" s="31"/>
      <c r="AI56" s="30"/>
      <c r="AJ56" s="31"/>
      <c r="AK56" s="29"/>
      <c r="AL56" s="29"/>
      <c r="AM56" s="29">
        <v>45000</v>
      </c>
      <c r="AN56" s="29"/>
      <c r="AO56" s="29"/>
      <c r="AP56" s="30"/>
      <c r="AQ56" s="31"/>
      <c r="AR56" s="30"/>
      <c r="AS56" s="30"/>
      <c r="AT56" s="4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</row>
    <row r="57" spans="1:59" s="1" customFormat="1" ht="33.75" hidden="1" x14ac:dyDescent="0.2">
      <c r="A57" s="34"/>
      <c r="B57" s="20" t="s">
        <v>70</v>
      </c>
      <c r="C57" s="24"/>
      <c r="D57" s="24"/>
      <c r="E57" s="49">
        <f t="shared" si="3"/>
        <v>0</v>
      </c>
      <c r="F57" s="20" t="s">
        <v>41</v>
      </c>
      <c r="G57" s="20"/>
      <c r="H57" s="24" t="s">
        <v>42</v>
      </c>
      <c r="I57" s="25"/>
      <c r="J57" s="45"/>
      <c r="K57" s="25"/>
      <c r="M57" s="48"/>
      <c r="N57" s="24">
        <v>32242</v>
      </c>
      <c r="O57" s="15"/>
      <c r="P57" s="28"/>
      <c r="Q57" s="30"/>
      <c r="R57" s="30"/>
      <c r="S57" s="30"/>
      <c r="T57" s="46"/>
      <c r="U57" s="46"/>
      <c r="V57" s="29"/>
      <c r="W57" s="29"/>
      <c r="X57" s="29"/>
      <c r="Y57" s="29"/>
      <c r="Z57" s="29"/>
      <c r="AA57" s="30"/>
      <c r="AB57" s="31"/>
      <c r="AC57" s="28">
        <v>4000</v>
      </c>
      <c r="AD57" s="31"/>
      <c r="AE57" s="30"/>
      <c r="AF57" s="31"/>
      <c r="AG57" s="30"/>
      <c r="AH57" s="31"/>
      <c r="AI57" s="30"/>
      <c r="AJ57" s="31"/>
      <c r="AK57" s="29"/>
      <c r="AL57" s="29"/>
      <c r="AM57" s="29">
        <v>1000</v>
      </c>
      <c r="AN57" s="29"/>
      <c r="AO57" s="29"/>
      <c r="AP57" s="30"/>
      <c r="AQ57" s="31"/>
      <c r="AR57" s="30"/>
      <c r="AS57" s="30"/>
      <c r="AT57" s="4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</row>
    <row r="58" spans="1:59" s="1" customFormat="1" ht="33.75" hidden="1" x14ac:dyDescent="0.2">
      <c r="A58" s="34"/>
      <c r="B58" s="20" t="s">
        <v>108</v>
      </c>
      <c r="C58" s="24"/>
      <c r="D58" s="24"/>
      <c r="E58" s="49">
        <f t="shared" ref="E58" si="4">O58/125%</f>
        <v>0</v>
      </c>
      <c r="F58" s="20" t="s">
        <v>41</v>
      </c>
      <c r="G58" s="20"/>
      <c r="H58" s="24" t="s">
        <v>42</v>
      </c>
      <c r="I58" s="25"/>
      <c r="J58" s="45"/>
      <c r="K58" s="25"/>
      <c r="M58" s="48"/>
      <c r="N58" s="24">
        <v>32243</v>
      </c>
      <c r="O58" s="15"/>
      <c r="P58" s="28"/>
      <c r="Q58" s="30"/>
      <c r="R58" s="30"/>
      <c r="S58" s="30"/>
      <c r="T58" s="46"/>
      <c r="U58" s="46"/>
      <c r="V58" s="29"/>
      <c r="W58" s="29"/>
      <c r="X58" s="29"/>
      <c r="Y58" s="29"/>
      <c r="Z58" s="29"/>
      <c r="AA58" s="30"/>
      <c r="AB58" s="31"/>
      <c r="AC58" s="28">
        <v>1000</v>
      </c>
      <c r="AD58" s="31"/>
      <c r="AE58" s="30"/>
      <c r="AF58" s="31"/>
      <c r="AG58" s="30"/>
      <c r="AH58" s="31"/>
      <c r="AI58" s="30"/>
      <c r="AJ58" s="31"/>
      <c r="AK58" s="29"/>
      <c r="AL58" s="29"/>
      <c r="AM58" s="29"/>
      <c r="AN58" s="29"/>
      <c r="AO58" s="29"/>
      <c r="AP58" s="30"/>
      <c r="AQ58" s="31"/>
      <c r="AR58" s="30"/>
      <c r="AS58" s="30"/>
      <c r="AT58" s="46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</row>
    <row r="59" spans="1:59" s="1" customFormat="1" ht="33.75" hidden="1" x14ac:dyDescent="0.2">
      <c r="A59" s="34"/>
      <c r="B59" s="20" t="s">
        <v>71</v>
      </c>
      <c r="C59" s="24"/>
      <c r="D59" s="24"/>
      <c r="E59" s="49">
        <f t="shared" si="3"/>
        <v>0</v>
      </c>
      <c r="F59" s="20" t="s">
        <v>41</v>
      </c>
      <c r="G59" s="20"/>
      <c r="H59" s="24" t="s">
        <v>42</v>
      </c>
      <c r="I59" s="25"/>
      <c r="J59" s="45"/>
      <c r="K59" s="25"/>
      <c r="M59" s="48"/>
      <c r="N59" s="24">
        <v>32244</v>
      </c>
      <c r="O59" s="15"/>
      <c r="P59" s="28"/>
      <c r="Q59" s="30"/>
      <c r="R59" s="30"/>
      <c r="S59" s="30"/>
      <c r="T59" s="46"/>
      <c r="U59" s="46"/>
      <c r="V59" s="29"/>
      <c r="W59" s="29"/>
      <c r="X59" s="29"/>
      <c r="Y59" s="29"/>
      <c r="Z59" s="29"/>
      <c r="AA59" s="30"/>
      <c r="AB59" s="31"/>
      <c r="AC59" s="28">
        <v>0</v>
      </c>
      <c r="AD59" s="31"/>
      <c r="AE59" s="30"/>
      <c r="AF59" s="31"/>
      <c r="AG59" s="30"/>
      <c r="AH59" s="31"/>
      <c r="AI59" s="30"/>
      <c r="AJ59" s="31"/>
      <c r="AK59" s="29"/>
      <c r="AL59" s="29"/>
      <c r="AM59" s="29"/>
      <c r="AN59" s="29"/>
      <c r="AO59" s="29"/>
      <c r="AP59" s="30"/>
      <c r="AQ59" s="31"/>
      <c r="AR59" s="30"/>
      <c r="AS59" s="30"/>
      <c r="AT59" s="46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</row>
    <row r="60" spans="1:59" s="57" customFormat="1" ht="33.75" hidden="1" x14ac:dyDescent="0.2">
      <c r="A60" s="34"/>
      <c r="B60" s="33" t="s">
        <v>72</v>
      </c>
      <c r="C60" s="24"/>
      <c r="D60" s="24"/>
      <c r="E60" s="49">
        <f t="shared" si="3"/>
        <v>0</v>
      </c>
      <c r="F60" s="33" t="s">
        <v>41</v>
      </c>
      <c r="G60" s="33"/>
      <c r="H60" s="45" t="s">
        <v>42</v>
      </c>
      <c r="I60" s="37"/>
      <c r="J60" s="45"/>
      <c r="K60" s="37"/>
      <c r="M60" s="58"/>
      <c r="N60" s="45">
        <v>32233</v>
      </c>
      <c r="O60" s="15"/>
      <c r="P60" s="28"/>
      <c r="Q60" s="28"/>
      <c r="R60" s="28"/>
      <c r="S60" s="28"/>
      <c r="T60" s="55"/>
      <c r="U60" s="55"/>
      <c r="V60" s="43"/>
      <c r="W60" s="43"/>
      <c r="X60" s="43"/>
      <c r="Y60" s="43"/>
      <c r="Z60" s="43"/>
      <c r="AA60" s="28"/>
      <c r="AB60" s="53"/>
      <c r="AC60" s="28">
        <v>0</v>
      </c>
      <c r="AD60" s="53"/>
      <c r="AE60" s="28"/>
      <c r="AF60" s="53"/>
      <c r="AG60" s="28"/>
      <c r="AH60" s="53"/>
      <c r="AI60" s="28"/>
      <c r="AJ60" s="53"/>
      <c r="AK60" s="43"/>
      <c r="AL60" s="43"/>
      <c r="AM60" s="43"/>
      <c r="AN60" s="43"/>
      <c r="AO60" s="43"/>
      <c r="AP60" s="28"/>
      <c r="AQ60" s="53"/>
      <c r="AR60" s="28"/>
      <c r="AS60" s="28"/>
      <c r="AT60" s="55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</row>
    <row r="61" spans="1:59" s="1" customFormat="1" ht="33.75" hidden="1" x14ac:dyDescent="0.2">
      <c r="A61" s="34"/>
      <c r="B61" s="33" t="s">
        <v>73</v>
      </c>
      <c r="C61" s="24"/>
      <c r="D61" s="24"/>
      <c r="E61" s="49">
        <f t="shared" si="3"/>
        <v>0</v>
      </c>
      <c r="F61" s="20" t="s">
        <v>41</v>
      </c>
      <c r="G61" s="20"/>
      <c r="H61" s="24" t="s">
        <v>42</v>
      </c>
      <c r="I61" s="25"/>
      <c r="J61" s="45"/>
      <c r="K61" s="25"/>
      <c r="N61" s="21">
        <v>32234</v>
      </c>
      <c r="O61" s="15"/>
      <c r="P61" s="28"/>
      <c r="Q61" s="16"/>
      <c r="R61" s="16"/>
      <c r="S61" s="16"/>
      <c r="T61" s="17"/>
      <c r="U61" s="17"/>
      <c r="V61" s="29"/>
      <c r="W61" s="29"/>
      <c r="X61" s="29"/>
      <c r="Y61" s="29"/>
      <c r="Z61" s="29"/>
      <c r="AA61" s="30"/>
      <c r="AB61" s="19"/>
      <c r="AC61" s="50">
        <v>2000</v>
      </c>
      <c r="AD61" s="51"/>
      <c r="AE61" s="16"/>
      <c r="AF61" s="19"/>
      <c r="AG61" s="16"/>
      <c r="AH61" s="19"/>
      <c r="AI61" s="16"/>
      <c r="AJ61" s="19"/>
      <c r="AK61" s="18"/>
      <c r="AL61" s="18"/>
      <c r="AM61" s="18"/>
      <c r="AN61" s="18"/>
      <c r="AO61" s="18"/>
      <c r="AP61" s="16"/>
      <c r="AQ61" s="19"/>
      <c r="AR61" s="16"/>
      <c r="AS61" s="16"/>
      <c r="AT61" s="17"/>
    </row>
    <row r="62" spans="1:59" s="1" customFormat="1" ht="33.75" hidden="1" x14ac:dyDescent="0.2">
      <c r="A62" s="34"/>
      <c r="B62" s="33" t="s">
        <v>74</v>
      </c>
      <c r="C62" s="24"/>
      <c r="D62" s="24"/>
      <c r="E62" s="49">
        <f t="shared" si="3"/>
        <v>0</v>
      </c>
      <c r="F62" s="20" t="s">
        <v>41</v>
      </c>
      <c r="G62" s="20"/>
      <c r="H62" s="24" t="s">
        <v>42</v>
      </c>
      <c r="I62" s="25"/>
      <c r="J62" s="45"/>
      <c r="K62" s="25"/>
      <c r="N62" s="21">
        <v>32251</v>
      </c>
      <c r="O62" s="15"/>
      <c r="P62" s="28"/>
      <c r="Q62" s="16"/>
      <c r="R62" s="16"/>
      <c r="S62" s="16"/>
      <c r="T62" s="17"/>
      <c r="U62" s="17"/>
      <c r="V62" s="29"/>
      <c r="W62" s="29"/>
      <c r="X62" s="29"/>
      <c r="Y62" s="29"/>
      <c r="Z62" s="29"/>
      <c r="AA62" s="30"/>
      <c r="AB62" s="19"/>
      <c r="AC62" s="50">
        <v>3000</v>
      </c>
      <c r="AD62" s="51"/>
      <c r="AE62" s="16"/>
      <c r="AF62" s="19"/>
      <c r="AG62" s="16"/>
      <c r="AH62" s="19"/>
      <c r="AI62" s="16"/>
      <c r="AJ62" s="19"/>
      <c r="AK62" s="18"/>
      <c r="AL62" s="18"/>
      <c r="AM62" s="18"/>
      <c r="AN62" s="18"/>
      <c r="AO62" s="18"/>
      <c r="AP62" s="16"/>
      <c r="AQ62" s="19"/>
      <c r="AR62" s="16"/>
      <c r="AS62" s="16"/>
      <c r="AT62" s="17"/>
    </row>
    <row r="63" spans="1:59" s="1" customFormat="1" ht="33.75" hidden="1" x14ac:dyDescent="0.2">
      <c r="A63" s="34"/>
      <c r="B63" s="20" t="s">
        <v>75</v>
      </c>
      <c r="C63" s="24"/>
      <c r="D63" s="24"/>
      <c r="E63" s="49">
        <f t="shared" si="3"/>
        <v>0</v>
      </c>
      <c r="F63" s="20" t="s">
        <v>41</v>
      </c>
      <c r="G63" s="20"/>
      <c r="H63" s="24" t="s">
        <v>42</v>
      </c>
      <c r="I63" s="25"/>
      <c r="J63" s="26"/>
      <c r="K63" s="20"/>
      <c r="L63" s="27"/>
      <c r="M63" s="89"/>
      <c r="N63" s="21">
        <v>32251</v>
      </c>
      <c r="O63" s="15"/>
      <c r="P63" s="121"/>
      <c r="Q63" s="30"/>
      <c r="R63" s="30"/>
      <c r="S63" s="30"/>
      <c r="T63" s="46"/>
      <c r="U63" s="46"/>
      <c r="V63" s="29"/>
      <c r="W63" s="29"/>
      <c r="X63" s="29"/>
      <c r="Y63" s="29"/>
      <c r="Z63" s="29"/>
      <c r="AA63" s="30"/>
      <c r="AB63" s="31"/>
      <c r="AC63" s="28">
        <v>3000</v>
      </c>
      <c r="AD63" s="31"/>
      <c r="AE63" s="30"/>
      <c r="AF63" s="31"/>
      <c r="AG63" s="30"/>
      <c r="AH63" s="31">
        <v>2500</v>
      </c>
      <c r="AI63" s="30"/>
      <c r="AJ63" s="31"/>
      <c r="AK63" s="29"/>
      <c r="AL63" s="29"/>
      <c r="AM63" s="42"/>
      <c r="AN63" s="29"/>
      <c r="AO63" s="29"/>
      <c r="AP63" s="30"/>
      <c r="AQ63" s="31"/>
      <c r="AR63" s="30"/>
      <c r="AS63" s="30"/>
      <c r="AT63" s="46"/>
      <c r="AU63" s="47"/>
      <c r="AV63" s="47"/>
      <c r="AW63" s="54"/>
      <c r="AX63" s="44"/>
      <c r="AY63" s="47"/>
      <c r="AZ63" s="47"/>
      <c r="BA63" s="47"/>
      <c r="BB63" s="47"/>
      <c r="BC63" s="47"/>
      <c r="BD63" s="47"/>
      <c r="BE63" s="47"/>
      <c r="BF63" s="47"/>
      <c r="BG63" s="47"/>
    </row>
    <row r="64" spans="1:59" s="1" customFormat="1" ht="33.75" hidden="1" x14ac:dyDescent="0.2">
      <c r="A64" s="34"/>
      <c r="B64" s="20" t="s">
        <v>76</v>
      </c>
      <c r="C64" s="24"/>
      <c r="D64" s="24"/>
      <c r="E64" s="49">
        <f t="shared" si="3"/>
        <v>0</v>
      </c>
      <c r="F64" s="20" t="s">
        <v>41</v>
      </c>
      <c r="G64" s="20"/>
      <c r="H64" s="24" t="s">
        <v>42</v>
      </c>
      <c r="I64" s="25"/>
      <c r="J64" s="26"/>
      <c r="K64" s="20"/>
      <c r="L64" s="27"/>
      <c r="M64" s="89"/>
      <c r="N64" s="21">
        <v>32251</v>
      </c>
      <c r="O64" s="15"/>
      <c r="P64" s="121"/>
      <c r="Q64" s="30"/>
      <c r="R64" s="30"/>
      <c r="S64" s="30"/>
      <c r="T64" s="46"/>
      <c r="U64" s="46"/>
      <c r="V64" s="29"/>
      <c r="W64" s="29"/>
      <c r="X64" s="29"/>
      <c r="Y64" s="29"/>
      <c r="Z64" s="29"/>
      <c r="AA64" s="30"/>
      <c r="AB64" s="31"/>
      <c r="AC64" s="28"/>
      <c r="AD64" s="31"/>
      <c r="AE64" s="30"/>
      <c r="AF64" s="31"/>
      <c r="AG64" s="30"/>
      <c r="AH64" s="31"/>
      <c r="AI64" s="30"/>
      <c r="AJ64" s="31"/>
      <c r="AK64" s="29"/>
      <c r="AL64" s="29"/>
      <c r="AM64" s="42"/>
      <c r="AN64" s="29"/>
      <c r="AO64" s="29"/>
      <c r="AP64" s="30"/>
      <c r="AQ64" s="31"/>
      <c r="AR64" s="30"/>
      <c r="AS64" s="30"/>
      <c r="AT64" s="46"/>
      <c r="AU64" s="47"/>
      <c r="AV64" s="47"/>
      <c r="AW64" s="54"/>
      <c r="AX64" s="44"/>
      <c r="AY64" s="47"/>
      <c r="AZ64" s="47"/>
      <c r="BA64" s="47"/>
      <c r="BB64" s="47"/>
      <c r="BC64" s="47"/>
      <c r="BD64" s="47"/>
      <c r="BE64" s="47"/>
      <c r="BF64" s="47"/>
      <c r="BG64" s="47"/>
    </row>
    <row r="65" spans="1:63" s="1" customFormat="1" ht="33.75" hidden="1" x14ac:dyDescent="0.2">
      <c r="A65" s="34"/>
      <c r="B65" s="20" t="s">
        <v>77</v>
      </c>
      <c r="C65" s="24"/>
      <c r="D65" s="24"/>
      <c r="E65" s="49">
        <f t="shared" si="3"/>
        <v>0</v>
      </c>
      <c r="F65" s="20" t="s">
        <v>41</v>
      </c>
      <c r="G65" s="20"/>
      <c r="H65" s="24" t="s">
        <v>42</v>
      </c>
      <c r="I65" s="25"/>
      <c r="J65" s="26"/>
      <c r="K65" s="20"/>
      <c r="L65" s="27"/>
      <c r="M65" s="89"/>
      <c r="N65" s="21">
        <v>32251</v>
      </c>
      <c r="O65" s="15"/>
      <c r="P65" s="121"/>
      <c r="Q65" s="30"/>
      <c r="R65" s="30"/>
      <c r="S65" s="30"/>
      <c r="T65" s="46"/>
      <c r="U65" s="46"/>
      <c r="V65" s="29"/>
      <c r="W65" s="29"/>
      <c r="X65" s="29"/>
      <c r="Y65" s="29"/>
      <c r="Z65" s="29"/>
      <c r="AA65" s="30"/>
      <c r="AB65" s="31"/>
      <c r="AC65" s="28"/>
      <c r="AD65" s="31"/>
      <c r="AE65" s="30"/>
      <c r="AF65" s="31"/>
      <c r="AG65" s="30"/>
      <c r="AH65" s="31"/>
      <c r="AI65" s="30"/>
      <c r="AJ65" s="31"/>
      <c r="AK65" s="29"/>
      <c r="AL65" s="29"/>
      <c r="AM65" s="42"/>
      <c r="AN65" s="29"/>
      <c r="AO65" s="29"/>
      <c r="AP65" s="30"/>
      <c r="AQ65" s="31"/>
      <c r="AR65" s="30"/>
      <c r="AS65" s="30"/>
      <c r="AT65" s="46"/>
      <c r="AU65" s="47"/>
      <c r="AV65" s="47"/>
      <c r="AW65" s="54"/>
      <c r="AX65" s="44"/>
      <c r="AY65" s="47"/>
      <c r="AZ65" s="47"/>
      <c r="BA65" s="47"/>
      <c r="BB65" s="47"/>
      <c r="BC65" s="47"/>
      <c r="BD65" s="47"/>
      <c r="BE65" s="47"/>
      <c r="BF65" s="47"/>
      <c r="BG65" s="47"/>
    </row>
    <row r="66" spans="1:63" s="1" customFormat="1" ht="33.75" hidden="1" x14ac:dyDescent="0.2">
      <c r="A66" s="34"/>
      <c r="B66" s="20" t="s">
        <v>78</v>
      </c>
      <c r="C66" s="24"/>
      <c r="D66" s="24"/>
      <c r="E66" s="49">
        <f t="shared" si="3"/>
        <v>0</v>
      </c>
      <c r="F66" s="20" t="s">
        <v>41</v>
      </c>
      <c r="G66" s="20"/>
      <c r="H66" s="24" t="s">
        <v>42</v>
      </c>
      <c r="I66" s="25"/>
      <c r="J66" s="26"/>
      <c r="K66" s="20"/>
      <c r="L66" s="27"/>
      <c r="M66" s="89"/>
      <c r="N66" s="21">
        <v>32252</v>
      </c>
      <c r="O66" s="15"/>
      <c r="P66" s="28"/>
      <c r="Q66" s="30"/>
      <c r="R66" s="30"/>
      <c r="S66" s="30"/>
      <c r="T66" s="46"/>
      <c r="U66" s="46"/>
      <c r="V66" s="29"/>
      <c r="W66" s="29"/>
      <c r="X66" s="29"/>
      <c r="Y66" s="29"/>
      <c r="Z66" s="29"/>
      <c r="AA66" s="30"/>
      <c r="AB66" s="31"/>
      <c r="AC66" s="28">
        <v>5000</v>
      </c>
      <c r="AD66" s="31"/>
      <c r="AE66" s="30"/>
      <c r="AF66" s="31"/>
      <c r="AG66" s="30"/>
      <c r="AH66" s="31"/>
      <c r="AI66" s="30"/>
      <c r="AJ66" s="31"/>
      <c r="AK66" s="29"/>
      <c r="AL66" s="29"/>
      <c r="AM66" s="29"/>
      <c r="AN66" s="29"/>
      <c r="AO66" s="29"/>
      <c r="AP66" s="30"/>
      <c r="AQ66" s="31"/>
      <c r="AR66" s="30"/>
      <c r="AS66" s="30"/>
      <c r="AT66" s="46"/>
      <c r="AU66" s="47"/>
      <c r="AV66" s="47"/>
      <c r="AW66" s="44"/>
      <c r="AX66" s="44"/>
      <c r="AY66" s="47"/>
      <c r="AZ66" s="47"/>
      <c r="BA66" s="47"/>
      <c r="BB66" s="47"/>
      <c r="BC66" s="47"/>
      <c r="BD66" s="47"/>
      <c r="BE66" s="47"/>
      <c r="BF66" s="47"/>
      <c r="BG66" s="47"/>
    </row>
    <row r="67" spans="1:63" s="1" customFormat="1" ht="33.75" hidden="1" x14ac:dyDescent="0.2">
      <c r="A67" s="34"/>
      <c r="B67" s="20" t="s">
        <v>79</v>
      </c>
      <c r="C67" s="24"/>
      <c r="D67" s="24"/>
      <c r="E67" s="49">
        <f t="shared" si="3"/>
        <v>0</v>
      </c>
      <c r="F67" s="20" t="s">
        <v>41</v>
      </c>
      <c r="G67" s="20"/>
      <c r="H67" s="24" t="s">
        <v>42</v>
      </c>
      <c r="I67" s="25"/>
      <c r="J67" s="45"/>
      <c r="K67" s="25"/>
      <c r="M67" s="48"/>
      <c r="N67" s="24">
        <v>32271</v>
      </c>
      <c r="O67" s="15"/>
      <c r="P67" s="28"/>
      <c r="Q67" s="30"/>
      <c r="R67" s="30"/>
      <c r="S67" s="30"/>
      <c r="T67" s="46"/>
      <c r="U67" s="46"/>
      <c r="V67" s="29"/>
      <c r="W67" s="29"/>
      <c r="X67" s="29"/>
      <c r="Y67" s="29"/>
      <c r="Z67" s="29"/>
      <c r="AA67" s="30"/>
      <c r="AB67" s="31"/>
      <c r="AC67" s="28">
        <v>3000</v>
      </c>
      <c r="AD67" s="31"/>
      <c r="AE67" s="30"/>
      <c r="AF67" s="31"/>
      <c r="AG67" s="30"/>
      <c r="AH67" s="31"/>
      <c r="AI67" s="30"/>
      <c r="AJ67" s="31"/>
      <c r="AK67" s="29"/>
      <c r="AL67" s="29"/>
      <c r="AM67" s="29"/>
      <c r="AN67" s="29"/>
      <c r="AO67" s="29"/>
      <c r="AP67" s="30"/>
      <c r="AQ67" s="31"/>
      <c r="AR67" s="30"/>
      <c r="AS67" s="30"/>
      <c r="AT67" s="46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</row>
    <row r="68" spans="1:63" s="1" customFormat="1" ht="33.75" hidden="1" x14ac:dyDescent="0.2">
      <c r="A68" s="34"/>
      <c r="B68" s="20" t="s">
        <v>80</v>
      </c>
      <c r="C68" s="24"/>
      <c r="D68" s="24"/>
      <c r="E68" s="49">
        <f t="shared" si="3"/>
        <v>0</v>
      </c>
      <c r="F68" s="20" t="s">
        <v>41</v>
      </c>
      <c r="G68" s="20"/>
      <c r="H68" s="24" t="s">
        <v>42</v>
      </c>
      <c r="I68" s="25"/>
      <c r="J68" s="26"/>
      <c r="K68" s="25"/>
      <c r="M68" s="48"/>
      <c r="N68" s="24">
        <v>32931</v>
      </c>
      <c r="O68" s="15"/>
      <c r="P68" s="28"/>
      <c r="Q68" s="30"/>
      <c r="R68" s="30"/>
      <c r="S68" s="30"/>
      <c r="T68" s="46"/>
      <c r="U68" s="46"/>
      <c r="V68" s="29"/>
      <c r="W68" s="29"/>
      <c r="X68" s="29"/>
      <c r="Y68" s="29"/>
      <c r="Z68" s="29"/>
      <c r="AA68" s="30"/>
      <c r="AB68" s="31"/>
      <c r="AC68" s="28">
        <v>0</v>
      </c>
      <c r="AD68" s="31"/>
      <c r="AE68" s="30"/>
      <c r="AF68" s="53">
        <v>0</v>
      </c>
      <c r="AG68" s="30"/>
      <c r="AH68" s="31"/>
      <c r="AI68" s="30"/>
      <c r="AJ68" s="31"/>
      <c r="AK68" s="29"/>
      <c r="AL68" s="29"/>
      <c r="AM68" s="29"/>
      <c r="AN68" s="29"/>
      <c r="AO68" s="42"/>
      <c r="AP68" s="30"/>
      <c r="AQ68" s="31"/>
      <c r="AR68" s="30"/>
      <c r="AS68" s="30"/>
      <c r="AT68" s="46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</row>
    <row r="69" spans="1:63" s="1" customFormat="1" ht="33.75" hidden="1" x14ac:dyDescent="0.2">
      <c r="A69" s="34"/>
      <c r="B69" s="20" t="s">
        <v>81</v>
      </c>
      <c r="C69" s="24"/>
      <c r="D69" s="24"/>
      <c r="E69" s="49">
        <f t="shared" si="3"/>
        <v>0</v>
      </c>
      <c r="F69" s="20" t="s">
        <v>41</v>
      </c>
      <c r="G69" s="20"/>
      <c r="H69" s="24" t="s">
        <v>42</v>
      </c>
      <c r="I69" s="25"/>
      <c r="J69" s="45"/>
      <c r="K69" s="25"/>
      <c r="M69" s="48"/>
      <c r="N69" s="24">
        <v>32991</v>
      </c>
      <c r="O69" s="15"/>
      <c r="P69" s="28"/>
      <c r="Q69" s="30"/>
      <c r="R69" s="30"/>
      <c r="S69" s="30"/>
      <c r="T69" s="46"/>
      <c r="U69" s="46"/>
      <c r="V69" s="29"/>
      <c r="W69" s="29"/>
      <c r="X69" s="29"/>
      <c r="Y69" s="29"/>
      <c r="Z69" s="29"/>
      <c r="AA69" s="30"/>
      <c r="AB69" s="31"/>
      <c r="AC69" s="28">
        <v>0</v>
      </c>
      <c r="AD69" s="31"/>
      <c r="AE69" s="30"/>
      <c r="AF69" s="31"/>
      <c r="AG69" s="30"/>
      <c r="AH69" s="31"/>
      <c r="AI69" s="30"/>
      <c r="AJ69" s="31"/>
      <c r="AK69" s="29"/>
      <c r="AL69" s="29"/>
      <c r="AM69" s="29"/>
      <c r="AN69" s="29"/>
      <c r="AO69" s="29"/>
      <c r="AP69" s="30"/>
      <c r="AQ69" s="31"/>
      <c r="AR69" s="30"/>
      <c r="AS69" s="30"/>
      <c r="AT69" s="46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</row>
    <row r="70" spans="1:63" s="1" customFormat="1" ht="33.75" hidden="1" x14ac:dyDescent="0.2">
      <c r="A70" s="34"/>
      <c r="B70" s="20" t="s">
        <v>82</v>
      </c>
      <c r="C70" s="24"/>
      <c r="D70" s="24"/>
      <c r="E70" s="49">
        <f t="shared" si="3"/>
        <v>0</v>
      </c>
      <c r="F70" s="20" t="s">
        <v>41</v>
      </c>
      <c r="G70" s="20"/>
      <c r="H70" s="24" t="s">
        <v>42</v>
      </c>
      <c r="I70" s="25"/>
      <c r="J70" s="45"/>
      <c r="K70" s="25"/>
      <c r="M70" s="48"/>
      <c r="N70" s="24">
        <v>32999</v>
      </c>
      <c r="O70" s="15"/>
      <c r="P70" s="28"/>
      <c r="Q70" s="30"/>
      <c r="R70" s="30"/>
      <c r="S70" s="30"/>
      <c r="T70" s="46"/>
      <c r="U70" s="46"/>
      <c r="V70" s="29"/>
      <c r="W70" s="29"/>
      <c r="X70" s="29"/>
      <c r="Y70" s="29"/>
      <c r="Z70" s="29"/>
      <c r="AA70" s="30"/>
      <c r="AB70" s="31"/>
      <c r="AC70" s="28">
        <v>2000</v>
      </c>
      <c r="AD70" s="31"/>
      <c r="AE70" s="30"/>
      <c r="AF70" s="31"/>
      <c r="AG70" s="30"/>
      <c r="AH70" s="31"/>
      <c r="AI70" s="30"/>
      <c r="AJ70" s="31"/>
      <c r="AK70" s="29"/>
      <c r="AL70" s="29"/>
      <c r="AM70" s="29">
        <v>10000</v>
      </c>
      <c r="AN70" s="29"/>
      <c r="AO70" s="29"/>
      <c r="AP70" s="30"/>
      <c r="AQ70" s="31"/>
      <c r="AR70" s="30"/>
      <c r="AS70" s="30"/>
      <c r="AT70" s="46"/>
      <c r="AU70" s="47"/>
      <c r="AV70" s="47"/>
      <c r="AW70" s="54"/>
      <c r="AX70" s="44"/>
      <c r="AY70" s="47"/>
      <c r="AZ70" s="47"/>
      <c r="BA70" s="47"/>
      <c r="BB70" s="47"/>
      <c r="BC70" s="47"/>
      <c r="BD70" s="47"/>
      <c r="BE70" s="47"/>
      <c r="BF70" s="47"/>
      <c r="BG70" s="47"/>
    </row>
    <row r="71" spans="1:63" s="1" customFormat="1" ht="33.75" hidden="1" x14ac:dyDescent="0.2">
      <c r="A71" s="21"/>
      <c r="B71" s="20" t="s">
        <v>83</v>
      </c>
      <c r="C71" s="21"/>
      <c r="D71" s="21"/>
      <c r="E71" s="49"/>
      <c r="F71" s="20" t="s">
        <v>41</v>
      </c>
      <c r="G71" s="20"/>
      <c r="H71" s="24" t="s">
        <v>42</v>
      </c>
      <c r="I71" s="25"/>
      <c r="J71" s="45"/>
      <c r="K71" s="25"/>
      <c r="M71" s="48"/>
      <c r="N71" s="24">
        <v>32941</v>
      </c>
      <c r="O71" s="15"/>
      <c r="P71" s="28"/>
      <c r="Q71" s="30"/>
      <c r="R71" s="30"/>
      <c r="S71" s="30"/>
      <c r="T71" s="46"/>
      <c r="U71" s="46"/>
      <c r="V71" s="29"/>
      <c r="W71" s="29"/>
      <c r="X71" s="29"/>
      <c r="Y71" s="29"/>
      <c r="Z71" s="29"/>
      <c r="AA71" s="30"/>
      <c r="AB71" s="31"/>
      <c r="AC71" s="28">
        <v>0</v>
      </c>
      <c r="AD71" s="31"/>
      <c r="AE71" s="30"/>
      <c r="AF71" s="31"/>
      <c r="AG71" s="30"/>
      <c r="AH71" s="31"/>
      <c r="AI71" s="30"/>
      <c r="AJ71" s="31"/>
      <c r="AK71" s="29"/>
      <c r="AL71" s="29"/>
      <c r="AM71" s="29"/>
      <c r="AN71" s="29"/>
      <c r="AO71" s="29"/>
      <c r="AP71" s="30"/>
      <c r="AQ71" s="31"/>
      <c r="AR71" s="30"/>
      <c r="AS71" s="30"/>
      <c r="AT71" s="46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8"/>
      <c r="BI71" s="48"/>
      <c r="BJ71" s="48"/>
      <c r="BK71" s="48"/>
    </row>
    <row r="72" spans="1:63" s="1" customFormat="1" ht="33.75" hidden="1" x14ac:dyDescent="0.2">
      <c r="A72" s="21"/>
      <c r="B72" s="20" t="s">
        <v>84</v>
      </c>
      <c r="C72" s="21"/>
      <c r="D72" s="21"/>
      <c r="E72" s="49"/>
      <c r="F72" s="20" t="s">
        <v>41</v>
      </c>
      <c r="G72" s="20"/>
      <c r="H72" s="24" t="s">
        <v>42</v>
      </c>
      <c r="I72" s="25"/>
      <c r="J72" s="45"/>
      <c r="K72" s="25"/>
      <c r="M72" s="48"/>
      <c r="N72" s="24">
        <v>3295</v>
      </c>
      <c r="O72" s="15"/>
      <c r="P72" s="28"/>
      <c r="Q72" s="30"/>
      <c r="R72" s="30"/>
      <c r="S72" s="30"/>
      <c r="T72" s="46"/>
      <c r="U72" s="46"/>
      <c r="V72" s="29"/>
      <c r="W72" s="29"/>
      <c r="X72" s="29"/>
      <c r="Y72" s="29"/>
      <c r="Z72" s="29"/>
      <c r="AA72" s="30"/>
      <c r="AB72" s="31"/>
      <c r="AC72" s="28">
        <v>1000</v>
      </c>
      <c r="AD72" s="31"/>
      <c r="AE72" s="30"/>
      <c r="AF72" s="31"/>
      <c r="AG72" s="30"/>
      <c r="AH72" s="31"/>
      <c r="AI72" s="30"/>
      <c r="AJ72" s="31"/>
      <c r="AK72" s="29"/>
      <c r="AL72" s="29"/>
      <c r="AM72" s="29"/>
      <c r="AN72" s="29"/>
      <c r="AO72" s="29"/>
      <c r="AP72" s="30"/>
      <c r="AQ72" s="31"/>
      <c r="AR72" s="30"/>
      <c r="AS72" s="30"/>
      <c r="AT72" s="46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8"/>
      <c r="BI72" s="48"/>
      <c r="BJ72" s="48"/>
      <c r="BK72" s="48"/>
    </row>
    <row r="73" spans="1:63" s="1" customFormat="1" ht="33.75" hidden="1" x14ac:dyDescent="0.2">
      <c r="A73" s="21"/>
      <c r="B73" s="20" t="s">
        <v>85</v>
      </c>
      <c r="C73" s="90"/>
      <c r="D73" s="90"/>
      <c r="E73" s="91"/>
      <c r="F73" s="20"/>
      <c r="G73" s="20"/>
      <c r="H73" s="24"/>
      <c r="I73" s="25"/>
      <c r="J73" s="45"/>
      <c r="K73" s="25"/>
      <c r="M73" s="48"/>
      <c r="N73" s="24">
        <v>32955</v>
      </c>
      <c r="O73" s="15"/>
      <c r="P73" s="28"/>
      <c r="Q73" s="30"/>
      <c r="R73" s="30"/>
      <c r="S73" s="30"/>
      <c r="T73" s="46"/>
      <c r="U73" s="46"/>
      <c r="V73" s="29"/>
      <c r="W73" s="29"/>
      <c r="X73" s="29"/>
      <c r="Y73" s="29"/>
      <c r="Z73" s="29"/>
      <c r="AA73" s="30"/>
      <c r="AB73" s="31"/>
      <c r="AC73" s="30"/>
      <c r="AD73" s="31"/>
      <c r="AE73" s="30"/>
      <c r="AF73" s="31"/>
      <c r="AG73" s="30"/>
      <c r="AH73" s="31"/>
      <c r="AI73" s="30"/>
      <c r="AJ73" s="31"/>
      <c r="AK73" s="29"/>
      <c r="AL73" s="29"/>
      <c r="AM73" s="29"/>
      <c r="AN73" s="29"/>
      <c r="AO73" s="29"/>
      <c r="AP73" s="30"/>
      <c r="AQ73" s="31"/>
      <c r="AR73" s="30"/>
      <c r="AS73" s="30"/>
      <c r="AT73" s="55">
        <v>43000</v>
      </c>
      <c r="AU73" s="47"/>
      <c r="AV73" s="47"/>
      <c r="AW73" s="54"/>
      <c r="AX73" s="44"/>
      <c r="AY73" s="44"/>
      <c r="AZ73" s="47"/>
      <c r="BA73" s="47"/>
      <c r="BB73" s="47"/>
      <c r="BC73" s="47"/>
      <c r="BD73" s="47"/>
      <c r="BE73" s="47"/>
      <c r="BF73" s="47"/>
      <c r="BG73" s="47"/>
    </row>
    <row r="74" spans="1:63" s="57" customFormat="1" ht="33.75" hidden="1" x14ac:dyDescent="0.2">
      <c r="A74" s="21"/>
      <c r="B74" s="33" t="s">
        <v>86</v>
      </c>
      <c r="C74" s="92"/>
      <c r="D74" s="92"/>
      <c r="E74" s="74"/>
      <c r="F74" s="33" t="s">
        <v>41</v>
      </c>
      <c r="G74" s="33"/>
      <c r="H74" s="45"/>
      <c r="I74" s="37"/>
      <c r="J74" s="45"/>
      <c r="K74" s="37"/>
      <c r="L74" s="93"/>
      <c r="M74" s="58"/>
      <c r="N74" s="45">
        <v>32121</v>
      </c>
      <c r="O74" s="15"/>
      <c r="P74" s="28"/>
      <c r="Q74" s="28"/>
      <c r="R74" s="28"/>
      <c r="S74" s="28"/>
      <c r="T74" s="55"/>
      <c r="U74" s="55">
        <v>1000</v>
      </c>
      <c r="V74" s="43"/>
      <c r="W74" s="43"/>
      <c r="X74" s="43"/>
      <c r="Y74" s="43"/>
      <c r="Z74" s="43"/>
      <c r="AA74" s="28"/>
      <c r="AB74" s="53">
        <v>12000</v>
      </c>
      <c r="AC74" s="28">
        <v>0</v>
      </c>
      <c r="AD74" s="53">
        <v>5000</v>
      </c>
      <c r="AE74" s="28">
        <v>11000</v>
      </c>
      <c r="AF74" s="53"/>
      <c r="AG74" s="28"/>
      <c r="AH74" s="53"/>
      <c r="AI74" s="28"/>
      <c r="AJ74" s="53"/>
      <c r="AK74" s="43"/>
      <c r="AL74" s="43"/>
      <c r="AM74" s="43"/>
      <c r="AN74" s="43"/>
      <c r="AO74" s="43"/>
      <c r="AP74" s="28"/>
      <c r="AQ74" s="53"/>
      <c r="AR74" s="28"/>
      <c r="AS74" s="28"/>
      <c r="AT74" s="55">
        <v>135000</v>
      </c>
      <c r="AU74" s="54"/>
      <c r="AV74" s="54"/>
      <c r="AW74" s="54"/>
      <c r="AX74" s="54"/>
      <c r="AY74" s="44"/>
      <c r="AZ74" s="54"/>
      <c r="BA74" s="54"/>
      <c r="BB74" s="54"/>
      <c r="BC74" s="54"/>
      <c r="BD74" s="54"/>
      <c r="BE74" s="54"/>
      <c r="BF74" s="54"/>
      <c r="BG74" s="54"/>
    </row>
    <row r="75" spans="1:63" s="1" customFormat="1" ht="45" hidden="1" x14ac:dyDescent="0.2">
      <c r="A75" s="21"/>
      <c r="B75" s="20" t="s">
        <v>87</v>
      </c>
      <c r="C75" s="90"/>
      <c r="D75" s="90"/>
      <c r="E75" s="91"/>
      <c r="F75" s="20" t="s">
        <v>41</v>
      </c>
      <c r="G75" s="20"/>
      <c r="H75" s="20" t="s">
        <v>88</v>
      </c>
      <c r="I75" s="25"/>
      <c r="J75" s="26"/>
      <c r="K75" s="25"/>
      <c r="L75" s="94"/>
      <c r="M75" s="47"/>
      <c r="N75" s="24">
        <v>32111</v>
      </c>
      <c r="O75" s="15"/>
      <c r="P75" s="28"/>
      <c r="Q75" s="30"/>
      <c r="R75" s="30"/>
      <c r="S75" s="30"/>
      <c r="T75" s="46"/>
      <c r="U75" s="46"/>
      <c r="V75" s="29"/>
      <c r="W75" s="29"/>
      <c r="X75" s="29"/>
      <c r="Y75" s="29"/>
      <c r="Z75" s="29"/>
      <c r="AA75" s="30"/>
      <c r="AB75" s="31"/>
      <c r="AC75" s="28">
        <v>8000</v>
      </c>
      <c r="AD75" s="53">
        <v>2000</v>
      </c>
      <c r="AE75" s="28">
        <v>2000</v>
      </c>
      <c r="AF75" s="53"/>
      <c r="AG75" s="28">
        <v>500</v>
      </c>
      <c r="AH75" s="31"/>
      <c r="AI75" s="30"/>
      <c r="AJ75" s="31"/>
      <c r="AK75" s="29"/>
      <c r="AL75" s="29"/>
      <c r="AM75" s="29">
        <v>200</v>
      </c>
      <c r="AN75" s="29"/>
      <c r="AO75" s="43">
        <v>1000</v>
      </c>
      <c r="AP75" s="28"/>
      <c r="AQ75" s="31"/>
      <c r="AR75" s="28">
        <v>1000</v>
      </c>
      <c r="AS75" s="28"/>
      <c r="AT75" s="4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63" s="1" customFormat="1" ht="45" hidden="1" x14ac:dyDescent="0.2">
      <c r="A76" s="21"/>
      <c r="B76" s="20" t="s">
        <v>89</v>
      </c>
      <c r="C76" s="90"/>
      <c r="D76" s="90"/>
      <c r="E76" s="91">
        <v>0</v>
      </c>
      <c r="F76" s="20" t="s">
        <v>41</v>
      </c>
      <c r="G76" s="20"/>
      <c r="H76" s="20" t="s">
        <v>88</v>
      </c>
      <c r="I76" s="25"/>
      <c r="J76" s="26"/>
      <c r="K76" s="25"/>
      <c r="L76" s="94"/>
      <c r="M76" s="48"/>
      <c r="N76" s="24">
        <v>32112</v>
      </c>
      <c r="O76" s="15"/>
      <c r="P76" s="30"/>
      <c r="Q76" s="30"/>
      <c r="R76" s="30"/>
      <c r="S76" s="30"/>
      <c r="T76" s="46"/>
      <c r="U76" s="46"/>
      <c r="V76" s="29"/>
      <c r="W76" s="29"/>
      <c r="X76" s="29"/>
      <c r="Y76" s="29"/>
      <c r="Z76" s="29"/>
      <c r="AA76" s="30"/>
      <c r="AB76" s="31"/>
      <c r="AC76" s="28">
        <v>0</v>
      </c>
      <c r="AD76" s="31"/>
      <c r="AE76" s="30"/>
      <c r="AF76" s="31"/>
      <c r="AG76" s="30"/>
      <c r="AH76" s="31"/>
      <c r="AI76" s="30"/>
      <c r="AJ76" s="31"/>
      <c r="AK76" s="29"/>
      <c r="AL76" s="29"/>
      <c r="AM76" s="29"/>
      <c r="AN76" s="29"/>
      <c r="AO76" s="29"/>
      <c r="AP76" s="40"/>
      <c r="AQ76" s="31"/>
      <c r="AR76" s="30"/>
      <c r="AS76" s="30"/>
      <c r="AT76" s="46"/>
      <c r="AU76" s="47"/>
      <c r="AV76" s="44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 spans="1:63" s="1" customFormat="1" ht="33.75" hidden="1" x14ac:dyDescent="0.2">
      <c r="A77" s="21"/>
      <c r="B77" s="20" t="s">
        <v>90</v>
      </c>
      <c r="C77" s="90"/>
      <c r="D77" s="90"/>
      <c r="E77" s="91">
        <v>0</v>
      </c>
      <c r="F77" s="20" t="s">
        <v>41</v>
      </c>
      <c r="G77" s="20"/>
      <c r="H77" s="20"/>
      <c r="I77" s="25"/>
      <c r="J77" s="45"/>
      <c r="K77" s="25"/>
      <c r="L77" s="94"/>
      <c r="M77" s="48"/>
      <c r="N77" s="24">
        <v>32411</v>
      </c>
      <c r="O77" s="15"/>
      <c r="P77" s="30"/>
      <c r="Q77" s="30"/>
      <c r="R77" s="30"/>
      <c r="S77" s="30"/>
      <c r="T77" s="46"/>
      <c r="U77" s="46"/>
      <c r="V77" s="29"/>
      <c r="W77" s="29"/>
      <c r="X77" s="29"/>
      <c r="Y77" s="29"/>
      <c r="Z77" s="29"/>
      <c r="AA77" s="30"/>
      <c r="AB77" s="31"/>
      <c r="AC77" s="28">
        <v>0</v>
      </c>
      <c r="AD77" s="31"/>
      <c r="AE77" s="30"/>
      <c r="AF77" s="31"/>
      <c r="AG77" s="30"/>
      <c r="AH77" s="31"/>
      <c r="AI77" s="30"/>
      <c r="AJ77" s="31"/>
      <c r="AK77" s="29"/>
      <c r="AL77" s="29"/>
      <c r="AM77" s="29"/>
      <c r="AN77" s="29"/>
      <c r="AO77" s="29"/>
      <c r="AP77" s="30"/>
      <c r="AQ77" s="31"/>
      <c r="AR77" s="28"/>
      <c r="AS77" s="28"/>
      <c r="AT77" s="46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 spans="1:63" s="1" customFormat="1" ht="56.25" hidden="1" x14ac:dyDescent="0.2">
      <c r="A78" s="21"/>
      <c r="B78" s="20" t="s">
        <v>91</v>
      </c>
      <c r="C78" s="90"/>
      <c r="D78" s="90"/>
      <c r="E78" s="91"/>
      <c r="F78" s="20" t="s">
        <v>41</v>
      </c>
      <c r="G78" s="20"/>
      <c r="H78" s="20"/>
      <c r="I78" s="25"/>
      <c r="J78" s="45"/>
      <c r="K78" s="20" t="s">
        <v>92</v>
      </c>
      <c r="L78" s="94"/>
      <c r="M78" s="48"/>
      <c r="N78" s="24">
        <v>32412</v>
      </c>
      <c r="O78" s="15"/>
      <c r="P78" s="30"/>
      <c r="Q78" s="30"/>
      <c r="R78" s="30"/>
      <c r="S78" s="30"/>
      <c r="T78" s="46"/>
      <c r="U78" s="46"/>
      <c r="V78" s="29"/>
      <c r="W78" s="29"/>
      <c r="X78" s="29"/>
      <c r="Y78" s="29"/>
      <c r="Z78" s="29"/>
      <c r="AA78" s="30"/>
      <c r="AB78" s="31"/>
      <c r="AC78" s="28">
        <v>0</v>
      </c>
      <c r="AD78" s="31"/>
      <c r="AE78" s="30"/>
      <c r="AF78" s="31"/>
      <c r="AG78" s="30"/>
      <c r="AH78" s="31"/>
      <c r="AI78" s="30"/>
      <c r="AJ78" s="31"/>
      <c r="AK78" s="29"/>
      <c r="AL78" s="29"/>
      <c r="AM78" s="29"/>
      <c r="AN78" s="43">
        <v>11000</v>
      </c>
      <c r="AO78" s="29"/>
      <c r="AP78" s="30"/>
      <c r="AQ78" s="31"/>
      <c r="AR78" s="30"/>
      <c r="AS78" s="30"/>
      <c r="AT78" s="46"/>
      <c r="AU78" s="47"/>
      <c r="AV78" s="47"/>
      <c r="AW78" s="47"/>
      <c r="AX78" s="54"/>
      <c r="AY78" s="47"/>
      <c r="AZ78" s="47"/>
      <c r="BA78" s="47"/>
      <c r="BB78" s="47"/>
      <c r="BC78" s="47"/>
      <c r="BD78" s="47"/>
      <c r="BE78" s="47"/>
      <c r="BF78" s="47"/>
      <c r="BG78" s="47"/>
    </row>
    <row r="79" spans="1:63" s="1" customFormat="1" ht="33.75" hidden="1" x14ac:dyDescent="0.2">
      <c r="A79" s="21"/>
      <c r="B79" s="20" t="s">
        <v>93</v>
      </c>
      <c r="C79" s="90"/>
      <c r="D79" s="90"/>
      <c r="E79" s="91">
        <v>0</v>
      </c>
      <c r="F79" s="20" t="s">
        <v>41</v>
      </c>
      <c r="G79" s="20"/>
      <c r="H79" s="20"/>
      <c r="I79" s="25"/>
      <c r="J79" s="45"/>
      <c r="K79" s="25"/>
      <c r="L79" s="94"/>
      <c r="M79" s="48"/>
      <c r="N79" s="24">
        <v>343</v>
      </c>
      <c r="O79" s="15"/>
      <c r="P79" s="30"/>
      <c r="Q79" s="30"/>
      <c r="R79" s="30"/>
      <c r="S79" s="30"/>
      <c r="T79" s="46"/>
      <c r="U79" s="46"/>
      <c r="V79" s="29"/>
      <c r="W79" s="29"/>
      <c r="X79" s="29"/>
      <c r="Y79" s="29"/>
      <c r="Z79" s="29"/>
      <c r="AA79" s="30"/>
      <c r="AB79" s="31"/>
      <c r="AC79" s="28">
        <v>0</v>
      </c>
      <c r="AD79" s="31"/>
      <c r="AE79" s="30"/>
      <c r="AF79" s="31"/>
      <c r="AG79" s="30"/>
      <c r="AH79" s="31"/>
      <c r="AI79" s="30"/>
      <c r="AJ79" s="31"/>
      <c r="AK79" s="29"/>
      <c r="AL79" s="29"/>
      <c r="AM79" s="29"/>
      <c r="AN79" s="43"/>
      <c r="AO79" s="29"/>
      <c r="AP79" s="30"/>
      <c r="AQ79" s="31"/>
      <c r="AR79" s="30"/>
      <c r="AS79" s="30"/>
      <c r="AT79" s="46"/>
      <c r="AU79" s="47"/>
      <c r="AV79" s="47"/>
      <c r="AW79" s="47"/>
      <c r="AX79" s="54"/>
      <c r="AY79" s="47"/>
      <c r="AZ79" s="47"/>
      <c r="BA79" s="47"/>
      <c r="BB79" s="47"/>
      <c r="BC79" s="47"/>
      <c r="BD79" s="47"/>
      <c r="BE79" s="47"/>
      <c r="BF79" s="47"/>
      <c r="BG79" s="47"/>
    </row>
    <row r="80" spans="1:63" s="1" customFormat="1" ht="12" hidden="1" thickBot="1" x14ac:dyDescent="0.25">
      <c r="A80" s="192" t="s">
        <v>94</v>
      </c>
      <c r="B80" s="193"/>
      <c r="C80" s="193"/>
      <c r="D80" s="95"/>
      <c r="E80" s="96">
        <f>SUM(E18:E79)</f>
        <v>109671.88</v>
      </c>
      <c r="F80" s="97"/>
      <c r="G80" s="97"/>
      <c r="H80" s="98"/>
      <c r="I80" s="97"/>
      <c r="J80" s="99"/>
      <c r="K80" s="100"/>
      <c r="M80" s="101"/>
      <c r="N80" s="102"/>
      <c r="O80" s="103">
        <f t="shared" ref="O80:AU80" si="5">SUM(O16:O79)</f>
        <v>160000</v>
      </c>
      <c r="P80" s="104">
        <f t="shared" si="5"/>
        <v>136500</v>
      </c>
      <c r="Q80" s="104">
        <f t="shared" si="5"/>
        <v>0</v>
      </c>
      <c r="R80" s="104">
        <f t="shared" si="5"/>
        <v>0</v>
      </c>
      <c r="S80" s="104">
        <f t="shared" si="5"/>
        <v>0</v>
      </c>
      <c r="T80" s="105">
        <f t="shared" si="5"/>
        <v>0</v>
      </c>
      <c r="U80" s="105">
        <f t="shared" si="5"/>
        <v>1000</v>
      </c>
      <c r="V80" s="106">
        <f t="shared" si="5"/>
        <v>0</v>
      </c>
      <c r="W80" s="106">
        <f t="shared" si="5"/>
        <v>0</v>
      </c>
      <c r="X80" s="123">
        <f t="shared" si="5"/>
        <v>0</v>
      </c>
      <c r="Y80" s="123">
        <f t="shared" si="5"/>
        <v>0</v>
      </c>
      <c r="Z80" s="123">
        <f t="shared" si="5"/>
        <v>0</v>
      </c>
      <c r="AA80" s="122">
        <f t="shared" si="5"/>
        <v>0</v>
      </c>
      <c r="AB80" s="107">
        <f t="shared" si="5"/>
        <v>12000</v>
      </c>
      <c r="AC80" s="122">
        <f t="shared" si="5"/>
        <v>508000</v>
      </c>
      <c r="AD80" s="107">
        <f t="shared" si="5"/>
        <v>9000</v>
      </c>
      <c r="AE80" s="104">
        <f t="shared" si="5"/>
        <v>18000</v>
      </c>
      <c r="AF80" s="107">
        <f t="shared" si="5"/>
        <v>0</v>
      </c>
      <c r="AG80" s="104">
        <f t="shared" si="5"/>
        <v>500</v>
      </c>
      <c r="AH80" s="107">
        <f t="shared" si="5"/>
        <v>28500</v>
      </c>
      <c r="AI80" s="122">
        <f t="shared" si="5"/>
        <v>0</v>
      </c>
      <c r="AJ80" s="124">
        <f t="shared" si="5"/>
        <v>5000</v>
      </c>
      <c r="AK80" s="123">
        <f t="shared" si="5"/>
        <v>0</v>
      </c>
      <c r="AL80" s="123">
        <f t="shared" si="5"/>
        <v>0</v>
      </c>
      <c r="AM80" s="123">
        <f t="shared" si="5"/>
        <v>60500</v>
      </c>
      <c r="AN80" s="123">
        <f t="shared" si="5"/>
        <v>11000</v>
      </c>
      <c r="AO80" s="123">
        <f t="shared" si="5"/>
        <v>1000</v>
      </c>
      <c r="AP80" s="106">
        <f t="shared" si="5"/>
        <v>0</v>
      </c>
      <c r="AQ80" s="107">
        <f t="shared" si="5"/>
        <v>0</v>
      </c>
      <c r="AR80" s="104">
        <f t="shared" si="5"/>
        <v>1000</v>
      </c>
      <c r="AS80" s="105">
        <f t="shared" si="5"/>
        <v>0</v>
      </c>
      <c r="AT80" s="105">
        <f t="shared" si="5"/>
        <v>178000</v>
      </c>
      <c r="AU80" s="106">
        <f t="shared" si="5"/>
        <v>0</v>
      </c>
      <c r="AV80" s="106"/>
      <c r="AW80" s="106">
        <f>SUM(AW16:AW79)</f>
        <v>0</v>
      </c>
      <c r="AX80" s="106">
        <f>SUM(AX16:AX79)</f>
        <v>0</v>
      </c>
      <c r="AY80" s="106">
        <f>SUM(AY16:AY79)</f>
        <v>0</v>
      </c>
      <c r="AZ80" s="47"/>
      <c r="BA80" s="47"/>
      <c r="BB80" s="47"/>
      <c r="BC80" s="47"/>
      <c r="BD80" s="47"/>
      <c r="BE80" s="47"/>
      <c r="BF80" s="47"/>
      <c r="BG80" s="47"/>
    </row>
    <row r="81" spans="1:59" s="1" customFormat="1" ht="20.25" customHeight="1" thickBot="1" x14ac:dyDescent="0.25">
      <c r="A81" s="176" t="s">
        <v>186</v>
      </c>
      <c r="B81" s="177"/>
      <c r="C81" s="177"/>
      <c r="D81" s="178"/>
      <c r="E81" s="179">
        <f>SUM(E16:E79)</f>
        <v>134627.88</v>
      </c>
      <c r="F81" s="180"/>
      <c r="G81" s="180"/>
      <c r="H81" s="180"/>
      <c r="I81" s="180"/>
      <c r="J81" s="180"/>
      <c r="K81" s="181"/>
      <c r="L81" s="108"/>
      <c r="M81" s="1" t="s">
        <v>95</v>
      </c>
      <c r="N81" s="109"/>
      <c r="O81" s="15">
        <f t="shared" ref="O81:O85" si="6">SUM(P81:AY81)</f>
        <v>17302500</v>
      </c>
      <c r="P81" s="30"/>
      <c r="Q81" s="30"/>
      <c r="R81" s="30"/>
      <c r="S81" s="30"/>
      <c r="T81" s="41"/>
      <c r="U81" s="55">
        <v>191000</v>
      </c>
      <c r="V81" s="29"/>
      <c r="W81" s="29"/>
      <c r="X81" s="29"/>
      <c r="Y81" s="29"/>
      <c r="Z81" s="29"/>
      <c r="AA81" s="30"/>
      <c r="AB81" s="53">
        <v>1070500</v>
      </c>
      <c r="AC81" s="30"/>
      <c r="AD81" s="53">
        <v>349000</v>
      </c>
      <c r="AE81" s="40"/>
      <c r="AF81" s="31"/>
      <c r="AG81" s="30"/>
      <c r="AH81" s="53">
        <v>30000</v>
      </c>
      <c r="AI81" s="40"/>
      <c r="AJ81" s="39"/>
      <c r="AK81" s="42"/>
      <c r="AL81" s="42"/>
      <c r="AM81" s="29"/>
      <c r="AN81" s="29"/>
      <c r="AO81" s="29"/>
      <c r="AP81" s="30"/>
      <c r="AQ81" s="31"/>
      <c r="AR81" s="30"/>
      <c r="AS81" s="30">
        <v>5475000</v>
      </c>
      <c r="AT81" s="55">
        <v>10187000</v>
      </c>
      <c r="AU81" s="47"/>
      <c r="AV81" s="47"/>
      <c r="AW81" s="47"/>
      <c r="AX81" s="44"/>
      <c r="AY81" s="44"/>
      <c r="AZ81" s="47"/>
      <c r="BA81" s="47"/>
      <c r="BB81" s="47"/>
      <c r="BC81" s="47"/>
      <c r="BD81" s="47"/>
      <c r="BE81" s="47"/>
      <c r="BF81" s="47"/>
      <c r="BG81" s="47"/>
    </row>
    <row r="82" spans="1:59" s="1" customFormat="1" ht="11.25" x14ac:dyDescent="0.2">
      <c r="H82" s="2"/>
      <c r="J82" s="3"/>
      <c r="M82" s="1" t="s">
        <v>96</v>
      </c>
      <c r="N82" s="2"/>
      <c r="O82" s="15">
        <f t="shared" ref="O82:AY82" si="7">O80+O81</f>
        <v>17462500</v>
      </c>
      <c r="P82" s="133">
        <f t="shared" si="7"/>
        <v>136500</v>
      </c>
      <c r="Q82" s="133">
        <f t="shared" si="7"/>
        <v>0</v>
      </c>
      <c r="R82" s="133">
        <f t="shared" ref="R82" si="8">R80+R81</f>
        <v>0</v>
      </c>
      <c r="S82" s="126">
        <f t="shared" si="7"/>
        <v>0</v>
      </c>
      <c r="T82" s="46">
        <f t="shared" si="7"/>
        <v>0</v>
      </c>
      <c r="U82" s="128">
        <f t="shared" si="7"/>
        <v>192000</v>
      </c>
      <c r="V82" s="29">
        <f t="shared" si="7"/>
        <v>0</v>
      </c>
      <c r="W82" s="29">
        <f t="shared" si="7"/>
        <v>0</v>
      </c>
      <c r="X82" s="129">
        <f t="shared" si="7"/>
        <v>0</v>
      </c>
      <c r="Y82" s="129">
        <f t="shared" si="7"/>
        <v>0</v>
      </c>
      <c r="Z82" s="129">
        <f t="shared" si="7"/>
        <v>0</v>
      </c>
      <c r="AA82" s="126">
        <f t="shared" si="7"/>
        <v>0</v>
      </c>
      <c r="AB82" s="132">
        <f t="shared" si="7"/>
        <v>1082500</v>
      </c>
      <c r="AC82" s="133">
        <f t="shared" si="7"/>
        <v>508000</v>
      </c>
      <c r="AD82" s="127">
        <f t="shared" si="7"/>
        <v>358000</v>
      </c>
      <c r="AE82" s="126">
        <f t="shared" si="7"/>
        <v>18000</v>
      </c>
      <c r="AF82" s="132">
        <f t="shared" si="7"/>
        <v>0</v>
      </c>
      <c r="AG82" s="133">
        <f t="shared" si="7"/>
        <v>500</v>
      </c>
      <c r="AH82" s="127">
        <f t="shared" si="7"/>
        <v>58500</v>
      </c>
      <c r="AI82" s="126">
        <f t="shared" si="7"/>
        <v>0</v>
      </c>
      <c r="AJ82" s="132">
        <f t="shared" si="7"/>
        <v>5000</v>
      </c>
      <c r="AK82" s="42">
        <f t="shared" si="7"/>
        <v>0</v>
      </c>
      <c r="AL82" s="42">
        <f t="shared" si="7"/>
        <v>0</v>
      </c>
      <c r="AM82" s="42">
        <f t="shared" si="7"/>
        <v>60500</v>
      </c>
      <c r="AN82" s="42">
        <f t="shared" si="7"/>
        <v>11000</v>
      </c>
      <c r="AO82" s="42">
        <f t="shared" si="7"/>
        <v>1000</v>
      </c>
      <c r="AP82" s="29">
        <f t="shared" si="7"/>
        <v>0</v>
      </c>
      <c r="AQ82" s="127">
        <f t="shared" si="7"/>
        <v>0</v>
      </c>
      <c r="AR82" s="126">
        <f t="shared" si="7"/>
        <v>1000</v>
      </c>
      <c r="AS82" s="128">
        <f t="shared" si="7"/>
        <v>5475000</v>
      </c>
      <c r="AT82" s="46">
        <f t="shared" si="7"/>
        <v>10365000</v>
      </c>
      <c r="AU82" s="47">
        <f t="shared" si="7"/>
        <v>0</v>
      </c>
      <c r="AV82" s="47">
        <f t="shared" si="7"/>
        <v>0</v>
      </c>
      <c r="AW82" s="47">
        <f t="shared" si="7"/>
        <v>0</v>
      </c>
      <c r="AX82" s="47">
        <f t="shared" si="7"/>
        <v>0</v>
      </c>
      <c r="AY82" s="47">
        <f t="shared" si="7"/>
        <v>0</v>
      </c>
      <c r="AZ82" s="47"/>
      <c r="BA82" s="47"/>
      <c r="BB82" s="47"/>
      <c r="BC82" s="47"/>
      <c r="BD82" s="47"/>
      <c r="BE82" s="47"/>
      <c r="BF82" s="47"/>
      <c r="BG82" s="47"/>
    </row>
    <row r="83" spans="1:59" s="1" customFormat="1" ht="28.5" customHeight="1" x14ac:dyDescent="0.2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M83" s="48"/>
      <c r="N83" s="48"/>
      <c r="O83" s="15">
        <f t="shared" si="6"/>
        <v>0</v>
      </c>
      <c r="P83" s="30"/>
      <c r="Q83" s="30"/>
      <c r="R83" s="30"/>
      <c r="S83" s="30"/>
      <c r="T83" s="46"/>
      <c r="U83" s="46"/>
      <c r="V83" s="29"/>
      <c r="W83" s="29"/>
      <c r="X83" s="29"/>
      <c r="Y83" s="29"/>
      <c r="Z83" s="29"/>
      <c r="AA83" s="30"/>
      <c r="AB83" s="31"/>
      <c r="AC83" s="30"/>
      <c r="AD83" s="31"/>
      <c r="AE83" s="30"/>
      <c r="AF83" s="31"/>
      <c r="AG83" s="30"/>
      <c r="AH83" s="31"/>
      <c r="AI83" s="30"/>
      <c r="AJ83" s="31"/>
      <c r="AK83" s="29"/>
      <c r="AL83" s="29"/>
      <c r="AM83" s="29"/>
      <c r="AN83" s="29"/>
      <c r="AO83" s="29"/>
      <c r="AP83" s="30"/>
      <c r="AQ83" s="31"/>
      <c r="AR83" s="30"/>
      <c r="AS83" s="30"/>
      <c r="AT83" s="46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</row>
    <row r="84" spans="1:59" s="1" customFormat="1" ht="11.25" x14ac:dyDescent="0.2">
      <c r="H84" s="2"/>
      <c r="J84" s="3"/>
      <c r="M84" s="48"/>
      <c r="N84" s="2"/>
      <c r="O84" s="15">
        <f t="shared" si="6"/>
        <v>0</v>
      </c>
      <c r="P84" s="30"/>
      <c r="Q84" s="30"/>
      <c r="R84" s="30"/>
      <c r="S84" s="30"/>
      <c r="T84" s="46"/>
      <c r="U84" s="46"/>
      <c r="V84" s="29"/>
      <c r="W84" s="29"/>
      <c r="X84" s="29"/>
      <c r="Y84" s="29"/>
      <c r="Z84" s="29"/>
      <c r="AA84" s="30"/>
      <c r="AB84" s="31"/>
      <c r="AC84" s="30"/>
      <c r="AD84" s="31"/>
      <c r="AE84" s="30"/>
      <c r="AF84" s="31"/>
      <c r="AG84" s="30"/>
      <c r="AH84" s="31"/>
      <c r="AI84" s="30"/>
      <c r="AJ84" s="31"/>
      <c r="AK84" s="29"/>
      <c r="AL84" s="29"/>
      <c r="AM84" s="29"/>
      <c r="AN84" s="29"/>
      <c r="AO84" s="29"/>
      <c r="AP84" s="30"/>
      <c r="AQ84" s="31"/>
      <c r="AR84" s="30"/>
      <c r="AS84" s="30"/>
      <c r="AT84" s="46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</row>
    <row r="85" spans="1:59" s="1" customFormat="1" ht="15" x14ac:dyDescent="0.25">
      <c r="B85" s="141" t="s">
        <v>184</v>
      </c>
      <c r="C85" s="142"/>
      <c r="D85" s="143"/>
      <c r="E85" s="143"/>
      <c r="F85" s="143"/>
      <c r="G85" s="143"/>
      <c r="H85" s="144"/>
      <c r="I85" s="143"/>
      <c r="J85" s="145"/>
      <c r="K85" s="143"/>
      <c r="M85" s="48"/>
      <c r="N85" s="2"/>
      <c r="O85" s="15">
        <f t="shared" si="6"/>
        <v>0</v>
      </c>
      <c r="P85" s="30"/>
      <c r="Q85" s="30"/>
      <c r="R85" s="30"/>
      <c r="S85" s="30"/>
      <c r="T85" s="46"/>
      <c r="U85" s="46"/>
      <c r="V85" s="29"/>
      <c r="W85" s="29"/>
      <c r="X85" s="29"/>
      <c r="Y85" s="29"/>
      <c r="Z85" s="29"/>
      <c r="AA85" s="30"/>
      <c r="AB85" s="31"/>
      <c r="AC85" s="30"/>
      <c r="AD85" s="31"/>
      <c r="AE85" s="30"/>
      <c r="AF85" s="31"/>
      <c r="AG85" s="30"/>
      <c r="AH85" s="31"/>
      <c r="AI85" s="30"/>
      <c r="AJ85" s="31"/>
      <c r="AK85" s="29"/>
      <c r="AL85" s="29"/>
      <c r="AM85" s="29"/>
      <c r="AN85" s="29"/>
      <c r="AO85" s="29"/>
      <c r="AP85" s="30"/>
      <c r="AQ85" s="31"/>
      <c r="AR85" s="30"/>
      <c r="AS85" s="30"/>
      <c r="AT85" s="46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</row>
    <row r="86" spans="1:59" s="110" customFormat="1" ht="15.75" thickBot="1" x14ac:dyDescent="0.3">
      <c r="B86" s="141" t="s">
        <v>185</v>
      </c>
      <c r="C86" s="146"/>
      <c r="D86" s="146"/>
      <c r="E86" s="146"/>
      <c r="F86" s="146"/>
      <c r="G86" s="146"/>
      <c r="H86" s="147"/>
      <c r="I86" s="146"/>
      <c r="J86" s="148"/>
      <c r="K86" s="146"/>
      <c r="M86" s="125" t="s">
        <v>110</v>
      </c>
      <c r="N86" s="56" t="s">
        <v>113</v>
      </c>
      <c r="O86" s="111">
        <f t="shared" ref="O86:U86" si="9">O82-O83-O84-O85</f>
        <v>17462500</v>
      </c>
      <c r="P86" s="112">
        <f t="shared" si="9"/>
        <v>136500</v>
      </c>
      <c r="Q86" s="112">
        <f t="shared" si="9"/>
        <v>0</v>
      </c>
      <c r="R86" s="112">
        <f t="shared" ref="R86" si="10">R82-R83-R84-R85</f>
        <v>0</v>
      </c>
      <c r="S86" s="112">
        <f t="shared" si="9"/>
        <v>0</v>
      </c>
      <c r="T86" s="113">
        <f t="shared" si="9"/>
        <v>0</v>
      </c>
      <c r="U86" s="113">
        <f t="shared" si="9"/>
        <v>192000</v>
      </c>
      <c r="V86" s="114">
        <f>V82-V83-V84-V85</f>
        <v>0</v>
      </c>
      <c r="W86" s="114">
        <f t="shared" ref="W86:AY86" si="11">W82-W83-W84-W85</f>
        <v>0</v>
      </c>
      <c r="X86" s="114">
        <f t="shared" si="11"/>
        <v>0</v>
      </c>
      <c r="Y86" s="114">
        <f t="shared" si="11"/>
        <v>0</v>
      </c>
      <c r="Z86" s="114">
        <f t="shared" si="11"/>
        <v>0</v>
      </c>
      <c r="AA86" s="112">
        <f t="shared" si="11"/>
        <v>0</v>
      </c>
      <c r="AB86" s="115">
        <f t="shared" si="11"/>
        <v>1082500</v>
      </c>
      <c r="AC86" s="115">
        <f t="shared" si="11"/>
        <v>508000</v>
      </c>
      <c r="AD86" s="115">
        <f t="shared" si="11"/>
        <v>358000</v>
      </c>
      <c r="AE86" s="112">
        <f t="shared" si="11"/>
        <v>18000</v>
      </c>
      <c r="AF86" s="115">
        <f t="shared" si="11"/>
        <v>0</v>
      </c>
      <c r="AG86" s="112">
        <f t="shared" si="11"/>
        <v>500</v>
      </c>
      <c r="AH86" s="115">
        <f t="shared" si="11"/>
        <v>58500</v>
      </c>
      <c r="AI86" s="112">
        <f t="shared" si="11"/>
        <v>0</v>
      </c>
      <c r="AJ86" s="115">
        <f t="shared" si="11"/>
        <v>5000</v>
      </c>
      <c r="AK86" s="114">
        <f t="shared" si="11"/>
        <v>0</v>
      </c>
      <c r="AL86" s="114">
        <f t="shared" si="11"/>
        <v>0</v>
      </c>
      <c r="AM86" s="114">
        <f t="shared" si="11"/>
        <v>60500</v>
      </c>
      <c r="AN86" s="114">
        <f t="shared" si="11"/>
        <v>11000</v>
      </c>
      <c r="AO86" s="114">
        <f t="shared" si="11"/>
        <v>1000</v>
      </c>
      <c r="AP86" s="116">
        <v>0</v>
      </c>
      <c r="AQ86" s="115">
        <f t="shared" si="11"/>
        <v>0</v>
      </c>
      <c r="AR86" s="112">
        <f t="shared" si="11"/>
        <v>1000</v>
      </c>
      <c r="AS86" s="113">
        <f t="shared" si="11"/>
        <v>5475000</v>
      </c>
      <c r="AT86" s="113">
        <f t="shared" si="11"/>
        <v>10365000</v>
      </c>
      <c r="AU86" s="117">
        <f t="shared" si="11"/>
        <v>0</v>
      </c>
      <c r="AV86" s="117">
        <f t="shared" si="11"/>
        <v>0</v>
      </c>
      <c r="AW86" s="117">
        <f t="shared" si="11"/>
        <v>0</v>
      </c>
      <c r="AX86" s="117">
        <f t="shared" si="11"/>
        <v>0</v>
      </c>
      <c r="AY86" s="117">
        <f t="shared" si="11"/>
        <v>0</v>
      </c>
      <c r="AZ86" s="117"/>
      <c r="BA86" s="117"/>
      <c r="BB86" s="118"/>
      <c r="BC86" s="118"/>
    </row>
    <row r="87" spans="1:59" s="1" customFormat="1" ht="15" x14ac:dyDescent="0.25">
      <c r="B87" s="141"/>
      <c r="C87" s="143"/>
      <c r="D87" s="143"/>
      <c r="E87" s="142"/>
      <c r="F87" s="143"/>
      <c r="G87" s="143"/>
      <c r="H87" s="144"/>
      <c r="I87" s="183" t="s">
        <v>97</v>
      </c>
      <c r="J87" s="183"/>
      <c r="K87" s="143"/>
      <c r="M87" s="47"/>
      <c r="N87" s="2"/>
      <c r="O87" s="59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8"/>
      <c r="BC87" s="48"/>
    </row>
    <row r="88" spans="1:59" s="1" customFormat="1" ht="15" x14ac:dyDescent="0.25">
      <c r="B88" s="143" t="s">
        <v>189</v>
      </c>
      <c r="C88" s="143"/>
      <c r="D88" s="143"/>
      <c r="E88" s="143"/>
      <c r="F88" s="143"/>
      <c r="G88" s="143"/>
      <c r="H88" s="144"/>
      <c r="I88" s="183" t="s">
        <v>190</v>
      </c>
      <c r="J88" s="183"/>
      <c r="K88" s="143"/>
      <c r="M88" s="47"/>
      <c r="N88" s="2"/>
      <c r="O88" s="59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8"/>
      <c r="BC88" s="48"/>
    </row>
    <row r="89" spans="1:59" ht="15" x14ac:dyDescent="0.25">
      <c r="B89" s="143"/>
      <c r="C89" s="149"/>
      <c r="D89" s="149"/>
      <c r="E89" s="149"/>
      <c r="F89" s="149"/>
      <c r="G89" s="149"/>
      <c r="H89" s="149"/>
      <c r="I89" s="149"/>
      <c r="J89" s="149"/>
      <c r="K89" s="149"/>
      <c r="O89" s="131"/>
      <c r="AC89" s="131"/>
    </row>
    <row r="90" spans="1:59" ht="15" x14ac:dyDescent="0.25">
      <c r="B90" s="149"/>
      <c r="C90" s="149"/>
      <c r="D90" s="149"/>
      <c r="E90" s="149"/>
      <c r="F90" s="149"/>
      <c r="G90" s="149"/>
      <c r="H90" s="149"/>
      <c r="I90" s="149"/>
      <c r="J90" s="149"/>
      <c r="K90" s="149"/>
    </row>
    <row r="91" spans="1:59" ht="15" x14ac:dyDescent="0.25">
      <c r="B91" s="149"/>
    </row>
    <row r="92" spans="1:59" hidden="1" x14ac:dyDescent="0.2">
      <c r="C92" s="120" t="s">
        <v>99</v>
      </c>
    </row>
    <row r="93" spans="1:59" hidden="1" x14ac:dyDescent="0.2">
      <c r="B93" s="119" t="s">
        <v>98</v>
      </c>
      <c r="C93" s="120" t="s">
        <v>100</v>
      </c>
    </row>
    <row r="94" spans="1:59" hidden="1" x14ac:dyDescent="0.2">
      <c r="C94" s="120" t="s">
        <v>101</v>
      </c>
    </row>
    <row r="95" spans="1:59" hidden="1" x14ac:dyDescent="0.2">
      <c r="C95" s="120" t="s">
        <v>102</v>
      </c>
    </row>
    <row r="96" spans="1:59" hidden="1" x14ac:dyDescent="0.2">
      <c r="C96" s="120" t="s">
        <v>103</v>
      </c>
    </row>
    <row r="97" spans="3:3" hidden="1" x14ac:dyDescent="0.2">
      <c r="C97" s="120" t="s">
        <v>104</v>
      </c>
    </row>
    <row r="98" spans="3:3" ht="15" hidden="1" x14ac:dyDescent="0.25">
      <c r="C98" s="120" t="s">
        <v>105</v>
      </c>
    </row>
    <row r="99" spans="3:3" hidden="1" x14ac:dyDescent="0.2">
      <c r="C99" s="120" t="s">
        <v>106</v>
      </c>
    </row>
    <row r="100" spans="3:3" hidden="1" x14ac:dyDescent="0.2"/>
    <row r="101" spans="3:3" hidden="1" x14ac:dyDescent="0.2"/>
    <row r="102" spans="3:3" hidden="1" x14ac:dyDescent="0.2"/>
    <row r="103" spans="3:3" hidden="1" x14ac:dyDescent="0.2"/>
  </sheetData>
  <mergeCells count="41">
    <mergeCell ref="A1:K7"/>
    <mergeCell ref="A8:K9"/>
    <mergeCell ref="A10:K10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B12:AC12"/>
    <mergeCell ref="AD12:AE12"/>
    <mergeCell ref="J12:J13"/>
    <mergeCell ref="K12:K13"/>
    <mergeCell ref="N12:N13"/>
    <mergeCell ref="O12:O13"/>
    <mergeCell ref="P12:P13"/>
    <mergeCell ref="Q12:Q13"/>
    <mergeCell ref="R12:R13"/>
    <mergeCell ref="A80:C80"/>
    <mergeCell ref="S12:S13"/>
    <mergeCell ref="T12:T13"/>
    <mergeCell ref="U12:U13"/>
    <mergeCell ref="V12:AA12"/>
    <mergeCell ref="I30:K30"/>
    <mergeCell ref="I24:K24"/>
    <mergeCell ref="I31:K31"/>
    <mergeCell ref="I17:K17"/>
    <mergeCell ref="AF12:AG12"/>
    <mergeCell ref="AH12:AI12"/>
    <mergeCell ref="AJ12:AP12"/>
    <mergeCell ref="AQ12:AR12"/>
    <mergeCell ref="AT12:AT13"/>
    <mergeCell ref="AS12:AS13"/>
    <mergeCell ref="A81:D81"/>
    <mergeCell ref="E81:K81"/>
    <mergeCell ref="A83:K83"/>
    <mergeCell ref="I87:J87"/>
    <mergeCell ref="I88:J88"/>
  </mergeCells>
  <phoneticPr fontId="3" type="noConversion"/>
  <pageMargins left="0.25" right="0.25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nabave 2022.</vt:lpstr>
      <vt:lpstr>'Plan nabave 2022.'!Print_Titles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2023-01-25T07:20:55Z</dcterms:modified>
</cp:coreProperties>
</file>